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hiku-flsv27.szaimu.local\共有フォルダ\11上下水道部\01下水道課\下水道課\01 R7下水道課\04全庁財務\07経営状況\【R8.1.28〆】市町村課送付ファイル\★経営比較分析表ダウンロードデータ（R６決算）\23_筑西市\"/>
    </mc:Choice>
  </mc:AlternateContent>
  <xr:revisionPtr revIDLastSave="0" documentId="13_ncr:1_{7840254C-EB2E-4675-BE7E-5A36328CF1BF}" xr6:coauthVersionLast="47" xr6:coauthVersionMax="47" xr10:uidLastSave="{00000000-0000-0000-0000-000000000000}"/>
  <workbookProtection workbookAlgorithmName="SHA-512" workbookHashValue="i3NxNOpqPZ/dLvyRS+qBS1OD0gVcky5UKeVm61v4S6fh/BffPEw+EXt/QQGyfsfPgZCsirTcvWITqr5JQPaU+w==" workbookSaltValue="OwRTF/zE3DWxoabcAE6bp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<sst xmlns="http://schemas.openxmlformats.org/spreadsheetml/2006/main" count="231" uniqueCount="115">
  <si>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</si>
  <si>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</si>
  <si>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</si>
  <si>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</si>
  <si>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</si>
  <si>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</si>
  <si>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</si>
  <si>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</si>
  <si>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</si>
  <si>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</si>
  <si>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</si>
  <si>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</si>
  <si>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</si>
  <si>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</si>
  <si>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</si>
  <si>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</si>
  <si>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</si>
  <si>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</si>
  <si>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</si>
  <si>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</si>
  <si>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</si>
  <si>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</si>
  <si>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</si>
  <si>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</si>
  <si>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</si>
  <si>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</si>
  <si>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</si>
  <si>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</si>
  <si>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</si>
  <si>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</si>
  <si>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</si>
  <si>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</si>
  <si>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</si>
  <si>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</si>
  <si>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</si>
  <si>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</si>
  <si>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</si>
  <si>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</si>
  <si>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</si>
  <si>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</si>
  <si>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</si>
  <si>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</si>
  <si>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</si>
  <si>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</si>
  <si>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</si>
  <si>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</si>
  <si>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</si>
  <si>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</si>
  <si>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</si>
  <si>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</si>
  <si>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</si>
  <si>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</si>
  <si>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</si>
  <si>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</si>
  <si>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</si>
  <si>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</si>
  <si>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</si>
  <si>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</si>
  <si>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</si>
  <si>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</si>
  <si>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</si>
  <si>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</si>
  <si>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</si>
  <si>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</si>
  <si>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</si>
  <si>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</si>
  <si>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</si>
  <si>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</si>
  <si>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</si>
  <si>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</si>
  <si>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</si>
  <si>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</si>
  <si>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</si>
  <si>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</si>
  <si>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</si>
  <si>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</si>
  <si>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</si>
  <si>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</si>
  <si>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</si>
  <si>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</si>
  <si>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</si>
  <si>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</si>
  <si>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</si>
  <si>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</si>
  <si>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</si>
  <si>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</si>
  <si>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</si>
  <si>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</si>
  <si>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</si>
  <si>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</si>
  <si>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</si>
  <si>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</si>
  <si>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</si>
  <si>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</si>
  <si>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</si>
  <si>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</si>
  <si>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</si>
  <si>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</si>
  <si>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</si>
  <si>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</si>
  <si>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</si>
  <si>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</si>
  <si>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</si>
  <si>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</si>
  <si>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</si>
  <si>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</si>
  <si>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</si>
  <si>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</si>
  <si>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</si>
  <si>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</si>
  <si>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</si>
  <si>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</si>
  <si>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経営面では、経常収支比率は１００％を超えているものの経費回収率が１００％を下回っていることから、使用料の増収、経費削減に努めていく必要がある。
　また、人口減少の進行により、今後の下水道事業を取り巻く環境は一層厳しいものとなっていくため、効率的な運営を確立し、一般会計繰入金を繰出基準の範囲内に収めていく必要がある。
　施設面では、既存施設の老朽化は進んでいることからストックマネジメント計画を基づく改築・更新工事を実施し、長寿命化・最適化を図っていく必要がある。</t>
    <rPh sb="1" eb="3">
      <t>ケイエイ</t>
    </rPh>
    <rPh sb="3" eb="4">
      <t>メン</t>
    </rPh>
    <rPh sb="7" eb="13">
      <t>ケイジョウシュウシヒリツ</t>
    </rPh>
    <rPh sb="19" eb="20">
      <t>コ</t>
    </rPh>
    <rPh sb="27" eb="29">
      <t>ケイヒ</t>
    </rPh>
    <rPh sb="29" eb="31">
      <t>カイシュウ</t>
    </rPh>
    <rPh sb="31" eb="32">
      <t>リツ</t>
    </rPh>
    <rPh sb="38" eb="40">
      <t>シタマワ</t>
    </rPh>
    <rPh sb="49" eb="52">
      <t>シヨウリョウ</t>
    </rPh>
    <rPh sb="53" eb="55">
      <t>ゾウシュウ</t>
    </rPh>
    <rPh sb="56" eb="58">
      <t>ケイヒ</t>
    </rPh>
    <rPh sb="58" eb="60">
      <t>サクゲン</t>
    </rPh>
    <rPh sb="61" eb="62">
      <t>ツト</t>
    </rPh>
    <rPh sb="66" eb="68">
      <t>ヒツヨウ</t>
    </rPh>
    <rPh sb="77" eb="79">
      <t>ジンコウ</t>
    </rPh>
    <rPh sb="79" eb="81">
      <t>ゲンショウ</t>
    </rPh>
    <rPh sb="82" eb="84">
      <t>シンコウ</t>
    </rPh>
    <rPh sb="88" eb="90">
      <t>コンゴ</t>
    </rPh>
    <rPh sb="91" eb="94">
      <t>ゲスイドウ</t>
    </rPh>
    <rPh sb="94" eb="96">
      <t>ジギョウ</t>
    </rPh>
    <rPh sb="97" eb="98">
      <t>ト</t>
    </rPh>
    <rPh sb="99" eb="100">
      <t>マ</t>
    </rPh>
    <rPh sb="101" eb="103">
      <t>カンキョウ</t>
    </rPh>
    <rPh sb="104" eb="106">
      <t>イッソウ</t>
    </rPh>
    <rPh sb="106" eb="107">
      <t>キビ</t>
    </rPh>
    <rPh sb="120" eb="123">
      <t>コウリツテキ</t>
    </rPh>
    <rPh sb="124" eb="126">
      <t>ウンエイ</t>
    </rPh>
    <rPh sb="127" eb="129">
      <t>カクリツ</t>
    </rPh>
    <rPh sb="131" eb="133">
      <t>イッパン</t>
    </rPh>
    <rPh sb="133" eb="135">
      <t>カイケイ</t>
    </rPh>
    <rPh sb="135" eb="137">
      <t>クリイレ</t>
    </rPh>
    <rPh sb="137" eb="138">
      <t>キン</t>
    </rPh>
    <rPh sb="139" eb="140">
      <t>ク</t>
    </rPh>
    <rPh sb="140" eb="141">
      <t>ダ</t>
    </rPh>
    <rPh sb="141" eb="143">
      <t>キジュン</t>
    </rPh>
    <rPh sb="144" eb="147">
      <t>ハンイナイ</t>
    </rPh>
    <rPh sb="148" eb="149">
      <t>オサ</t>
    </rPh>
    <rPh sb="153" eb="155">
      <t>ヒツヨウ</t>
    </rPh>
    <rPh sb="161" eb="164">
      <t>シセツメン</t>
    </rPh>
    <rPh sb="167" eb="169">
      <t>キゾン</t>
    </rPh>
    <rPh sb="169" eb="171">
      <t>シセツ</t>
    </rPh>
    <rPh sb="172" eb="175">
      <t>ロウキュウカ</t>
    </rPh>
    <rPh sb="176" eb="177">
      <t>スス</t>
    </rPh>
    <rPh sb="195" eb="197">
      <t>ケイカク</t>
    </rPh>
    <rPh sb="198" eb="199">
      <t>モト</t>
    </rPh>
    <rPh sb="201" eb="203">
      <t>カイチク</t>
    </rPh>
    <rPh sb="204" eb="206">
      <t>コウシン</t>
    </rPh>
    <rPh sb="206" eb="208">
      <t>コウジ</t>
    </rPh>
    <rPh sb="209" eb="211">
      <t>ジッシ</t>
    </rPh>
    <rPh sb="213" eb="217">
      <t>チョウジュミョウカ</t>
    </rPh>
    <rPh sb="218" eb="221">
      <t>サイテキカ</t>
    </rPh>
    <rPh sb="222" eb="223">
      <t>ハカ</t>
    </rPh>
    <rPh sb="227" eb="229">
      <t>ヒツヨウ</t>
    </rPh>
    <phoneticPr fontId="4"/>
  </si>
  <si>
    <t>①経常収支比率は100％を上回り、類似団体平均値を上回る水準であるが、一般会計繰入金に大きく依存しているため、使用料の増収及び維持管理費等の削減により繰入金の削減を図っていく必要がある。
②累積欠損金比率は生じていない。
③流動比率は類似団体平均値を上回っており、短期的な支払能力は確保されている。
④企業債残高対事業規模比率は、企業債の償還を一般会計繰入金で賄っているため０％である。
⑤経費回収率は類似団体平均値を上回っているが、未だ１００％に達していないため、収益の向上や汚水処理費の削減を図っていく必要がある。
⑥汚水処理原価は類似団体平均値を上回っているため、維持管理費の削減に努めるとともに、接続率の向上、不明水対策により有収水量を増やしていく必要がある。
⑦施設利用率は類似団体平均値より下回っているが、令和７年度に団地排水施設を取り込んだため、利用率の向上が見込まれる。
⑧水洗化率は類似団体平均値を下回っているため、戸別訪問や接続支援事業の利用促進等により向上を図っていく必要がある。</t>
    <rPh sb="1" eb="3">
      <t>ケイジョウ</t>
    </rPh>
    <rPh sb="3" eb="5">
      <t>シュウシ</t>
    </rPh>
    <rPh sb="5" eb="7">
      <t>ヒリツ</t>
    </rPh>
    <rPh sb="13" eb="15">
      <t>ウワマワ</t>
    </rPh>
    <rPh sb="17" eb="19">
      <t>ルイジ</t>
    </rPh>
    <rPh sb="19" eb="21">
      <t>ダンタイ</t>
    </rPh>
    <rPh sb="21" eb="24">
      <t>ヘイキンチ</t>
    </rPh>
    <rPh sb="25" eb="27">
      <t>ウワマワ</t>
    </rPh>
    <rPh sb="28" eb="30">
      <t>スイジュン</t>
    </rPh>
    <rPh sb="35" eb="37">
      <t>イッパン</t>
    </rPh>
    <rPh sb="37" eb="39">
      <t>カイケイ</t>
    </rPh>
    <rPh sb="39" eb="41">
      <t>クリイレ</t>
    </rPh>
    <rPh sb="41" eb="42">
      <t>キン</t>
    </rPh>
    <rPh sb="43" eb="44">
      <t>オオ</t>
    </rPh>
    <rPh sb="46" eb="48">
      <t>イゾン</t>
    </rPh>
    <rPh sb="55" eb="58">
      <t>シヨウリョウ</t>
    </rPh>
    <rPh sb="59" eb="61">
      <t>ゾウシュウ</t>
    </rPh>
    <rPh sb="61" eb="62">
      <t>オヨ</t>
    </rPh>
    <rPh sb="63" eb="65">
      <t>イジ</t>
    </rPh>
    <rPh sb="65" eb="68">
      <t>カンリヒ</t>
    </rPh>
    <rPh sb="68" eb="69">
      <t>トウ</t>
    </rPh>
    <rPh sb="70" eb="72">
      <t>サクゲン</t>
    </rPh>
    <rPh sb="75" eb="77">
      <t>クリイレ</t>
    </rPh>
    <rPh sb="77" eb="78">
      <t>キン</t>
    </rPh>
    <rPh sb="79" eb="81">
      <t>サクゲン</t>
    </rPh>
    <rPh sb="82" eb="83">
      <t>ハカ</t>
    </rPh>
    <rPh sb="87" eb="89">
      <t>ヒツヨウ</t>
    </rPh>
    <rPh sb="95" eb="97">
      <t>ルイセキ</t>
    </rPh>
    <rPh sb="97" eb="99">
      <t>ケッソン</t>
    </rPh>
    <rPh sb="99" eb="100">
      <t>キン</t>
    </rPh>
    <rPh sb="100" eb="102">
      <t>ヒリツ</t>
    </rPh>
    <rPh sb="103" eb="104">
      <t>ショウ</t>
    </rPh>
    <rPh sb="112" eb="114">
      <t>リュウドウ</t>
    </rPh>
    <rPh sb="114" eb="116">
      <t>ヒリツ</t>
    </rPh>
    <rPh sb="117" eb="119">
      <t>ルイジ</t>
    </rPh>
    <rPh sb="119" eb="121">
      <t>ダンタイ</t>
    </rPh>
    <rPh sb="121" eb="123">
      <t>ヘイキン</t>
    </rPh>
    <rPh sb="123" eb="124">
      <t>チ</t>
    </rPh>
    <rPh sb="125" eb="127">
      <t>ウワマワ</t>
    </rPh>
    <rPh sb="132" eb="135">
      <t>タンキテキ</t>
    </rPh>
    <rPh sb="136" eb="138">
      <t>シハライ</t>
    </rPh>
    <rPh sb="138" eb="140">
      <t>ノウリョク</t>
    </rPh>
    <rPh sb="141" eb="143">
      <t>カクホ</t>
    </rPh>
    <rPh sb="151" eb="153">
      <t>キギョウ</t>
    </rPh>
    <rPh sb="153" eb="154">
      <t>サイ</t>
    </rPh>
    <rPh sb="154" eb="156">
      <t>ザンダカ</t>
    </rPh>
    <rPh sb="156" eb="157">
      <t>タイ</t>
    </rPh>
    <rPh sb="157" eb="159">
      <t>ジギョウ</t>
    </rPh>
    <rPh sb="159" eb="161">
      <t>キボ</t>
    </rPh>
    <rPh sb="161" eb="163">
      <t>ヒリツ</t>
    </rPh>
    <rPh sb="165" eb="167">
      <t>キギョウ</t>
    </rPh>
    <rPh sb="167" eb="168">
      <t>サイ</t>
    </rPh>
    <rPh sb="169" eb="171">
      <t>ショウカン</t>
    </rPh>
    <rPh sb="172" eb="174">
      <t>イッパン</t>
    </rPh>
    <rPh sb="174" eb="176">
      <t>カイケイ</t>
    </rPh>
    <rPh sb="176" eb="178">
      <t>クリイレ</t>
    </rPh>
    <rPh sb="178" eb="179">
      <t>キン</t>
    </rPh>
    <rPh sb="180" eb="181">
      <t>マカナ</t>
    </rPh>
    <rPh sb="195" eb="197">
      <t>ケイヒ</t>
    </rPh>
    <rPh sb="197" eb="199">
      <t>カイシュウ</t>
    </rPh>
    <rPh sb="199" eb="200">
      <t>リツ</t>
    </rPh>
    <rPh sb="201" eb="203">
      <t>ルイジ</t>
    </rPh>
    <rPh sb="203" eb="205">
      <t>ダンタイ</t>
    </rPh>
    <rPh sb="205" eb="208">
      <t>ヘイキンチ</t>
    </rPh>
    <rPh sb="209" eb="211">
      <t>ウワマワ</t>
    </rPh>
    <rPh sb="217" eb="218">
      <t>イマ</t>
    </rPh>
    <rPh sb="224" eb="225">
      <t>タッ</t>
    </rPh>
    <rPh sb="233" eb="235">
      <t>シュウエキ</t>
    </rPh>
    <rPh sb="236" eb="238">
      <t>コウジョウ</t>
    </rPh>
    <rPh sb="239" eb="241">
      <t>オスイ</t>
    </rPh>
    <rPh sb="241" eb="243">
      <t>ショリ</t>
    </rPh>
    <rPh sb="243" eb="244">
      <t>ヒ</t>
    </rPh>
    <rPh sb="245" eb="247">
      <t>サクゲン</t>
    </rPh>
    <rPh sb="248" eb="249">
      <t>ハカ</t>
    </rPh>
    <rPh sb="253" eb="255">
      <t>ヒツヨウ</t>
    </rPh>
    <rPh sb="261" eb="263">
      <t>オスイ</t>
    </rPh>
    <rPh sb="263" eb="265">
      <t>ショリ</t>
    </rPh>
    <rPh sb="265" eb="267">
      <t>ゲンカ</t>
    </rPh>
    <rPh sb="268" eb="270">
      <t>ルイジ</t>
    </rPh>
    <rPh sb="270" eb="272">
      <t>ダンタイ</t>
    </rPh>
    <rPh sb="272" eb="275">
      <t>ヘイキンチ</t>
    </rPh>
    <rPh sb="276" eb="278">
      <t>ウワマワ</t>
    </rPh>
    <rPh sb="285" eb="287">
      <t>イジ</t>
    </rPh>
    <rPh sb="287" eb="289">
      <t>カンリ</t>
    </rPh>
    <rPh sb="289" eb="290">
      <t>ヒ</t>
    </rPh>
    <rPh sb="291" eb="293">
      <t>サクゲン</t>
    </rPh>
    <rPh sb="294" eb="295">
      <t>ツト</t>
    </rPh>
    <rPh sb="302" eb="304">
      <t>セツゾク</t>
    </rPh>
    <rPh sb="304" eb="305">
      <t>リツ</t>
    </rPh>
    <rPh sb="306" eb="308">
      <t>コウジョウ</t>
    </rPh>
    <rPh sb="309" eb="311">
      <t>フメイ</t>
    </rPh>
    <rPh sb="311" eb="312">
      <t>スイ</t>
    </rPh>
    <rPh sb="312" eb="314">
      <t>タイサク</t>
    </rPh>
    <rPh sb="317" eb="319">
      <t>ユウシュウ</t>
    </rPh>
    <rPh sb="319" eb="321">
      <t>スイリョウ</t>
    </rPh>
    <rPh sb="322" eb="323">
      <t>フ</t>
    </rPh>
    <rPh sb="328" eb="330">
      <t>ヒツヨウ</t>
    </rPh>
    <rPh sb="336" eb="338">
      <t>シセツ</t>
    </rPh>
    <rPh sb="338" eb="340">
      <t>リヨウ</t>
    </rPh>
    <rPh sb="340" eb="341">
      <t>リツ</t>
    </rPh>
    <rPh sb="342" eb="344">
      <t>ルイジ</t>
    </rPh>
    <rPh sb="344" eb="346">
      <t>ダンタイ</t>
    </rPh>
    <rPh sb="346" eb="349">
      <t>ヘイキンチ</t>
    </rPh>
    <rPh sb="351" eb="353">
      <t>シタマワ</t>
    </rPh>
    <rPh sb="359" eb="361">
      <t>レイワ</t>
    </rPh>
    <rPh sb="362" eb="364">
      <t>ネンド</t>
    </rPh>
    <rPh sb="365" eb="367">
      <t>ダンチ</t>
    </rPh>
    <rPh sb="367" eb="369">
      <t>ハイスイ</t>
    </rPh>
    <rPh sb="369" eb="371">
      <t>シセツ</t>
    </rPh>
    <rPh sb="372" eb="373">
      <t>ト</t>
    </rPh>
    <rPh sb="374" eb="375">
      <t>コ</t>
    </rPh>
    <rPh sb="380" eb="383">
      <t>リヨウリツ</t>
    </rPh>
    <rPh sb="384" eb="386">
      <t>コウジョウ</t>
    </rPh>
    <rPh sb="387" eb="389">
      <t>ミコ</t>
    </rPh>
    <rPh sb="395" eb="398">
      <t>スイセンカ</t>
    </rPh>
    <rPh sb="398" eb="399">
      <t>リツ</t>
    </rPh>
    <rPh sb="400" eb="407">
      <t>ルイジダンタイヘイキンチ</t>
    </rPh>
    <rPh sb="408" eb="410">
      <t>シタマワ</t>
    </rPh>
    <rPh sb="417" eb="419">
      <t>コベツ</t>
    </rPh>
    <rPh sb="419" eb="421">
      <t>ホウモン</t>
    </rPh>
    <rPh sb="422" eb="424">
      <t>セツゾク</t>
    </rPh>
    <rPh sb="424" eb="426">
      <t>シエン</t>
    </rPh>
    <rPh sb="426" eb="428">
      <t>ジギョウ</t>
    </rPh>
    <rPh sb="429" eb="431">
      <t>リヨウ</t>
    </rPh>
    <rPh sb="431" eb="433">
      <t>ソクシン</t>
    </rPh>
    <rPh sb="433" eb="434">
      <t>トウ</t>
    </rPh>
    <rPh sb="437" eb="439">
      <t>コウジョウ</t>
    </rPh>
    <rPh sb="440" eb="441">
      <t>ハカ</t>
    </rPh>
    <rPh sb="445" eb="447">
      <t>ヒツヨウ</t>
    </rPh>
    <phoneticPr fontId="4"/>
  </si>
  <si>
    <t>①有形固定資産減価償却率は、法適用して間もないため類似団体平均値を下回っているが、徐々に上昇しており、老朽化は進んでいることから、将来負担を考慮した更新計画が必要である。
②管渠老朽化率及び③管渠改善率については、耐用年数を経過した管渠がないためいずれも０％となっているが、初期に整備した管渠は昭和50年に工事を着工しており耐用年数を迎えるので、ストックマネジメント計画に基づき改善していく必要がある。</t>
    <rPh sb="1" eb="3">
      <t>ユウケイ</t>
    </rPh>
    <rPh sb="3" eb="5">
      <t>コテイ</t>
    </rPh>
    <rPh sb="5" eb="7">
      <t>シサン</t>
    </rPh>
    <rPh sb="7" eb="9">
      <t>ゲンカ</t>
    </rPh>
    <rPh sb="9" eb="11">
      <t>ショウキャク</t>
    </rPh>
    <rPh sb="11" eb="12">
      <t>リツ</t>
    </rPh>
    <rPh sb="14" eb="15">
      <t>ホウ</t>
    </rPh>
    <rPh sb="15" eb="17">
      <t>テキヨウ</t>
    </rPh>
    <rPh sb="19" eb="20">
      <t>マ</t>
    </rPh>
    <rPh sb="25" eb="27">
      <t>ルイジ</t>
    </rPh>
    <rPh sb="27" eb="29">
      <t>ダンタイ</t>
    </rPh>
    <rPh sb="29" eb="32">
      <t>ヘイキンチ</t>
    </rPh>
    <rPh sb="33" eb="35">
      <t>シタマワ</t>
    </rPh>
    <rPh sb="41" eb="43">
      <t>ジョジョ</t>
    </rPh>
    <rPh sb="44" eb="46">
      <t>ジョウショウ</t>
    </rPh>
    <rPh sb="51" eb="54">
      <t>ロウキュウカ</t>
    </rPh>
    <rPh sb="55" eb="56">
      <t>スス</t>
    </rPh>
    <rPh sb="65" eb="67">
      <t>ショウライ</t>
    </rPh>
    <rPh sb="67" eb="69">
      <t>フタン</t>
    </rPh>
    <rPh sb="70" eb="72">
      <t>コウリョ</t>
    </rPh>
    <rPh sb="74" eb="76">
      <t>コウシン</t>
    </rPh>
    <rPh sb="76" eb="78">
      <t>ケイカク</t>
    </rPh>
    <rPh sb="79" eb="81">
      <t>ヒツヨウ</t>
    </rPh>
    <rPh sb="87" eb="89">
      <t>カンキョ</t>
    </rPh>
    <rPh sb="89" eb="92">
      <t>ロウキュウカ</t>
    </rPh>
    <rPh sb="92" eb="93">
      <t>リツ</t>
    </rPh>
    <rPh sb="93" eb="94">
      <t>オヨ</t>
    </rPh>
    <rPh sb="96" eb="98">
      <t>カンキョ</t>
    </rPh>
    <rPh sb="98" eb="100">
      <t>カイゼン</t>
    </rPh>
    <rPh sb="100" eb="101">
      <t>リツ</t>
    </rPh>
    <rPh sb="107" eb="109">
      <t>タイヨウ</t>
    </rPh>
    <rPh sb="109" eb="111">
      <t>ネンスウ</t>
    </rPh>
    <rPh sb="112" eb="114">
      <t>ケイカ</t>
    </rPh>
    <rPh sb="116" eb="118">
      <t>カンキョ</t>
    </rPh>
    <rPh sb="137" eb="139">
      <t>ショキ</t>
    </rPh>
    <rPh sb="140" eb="142">
      <t>セイビ</t>
    </rPh>
    <rPh sb="144" eb="146">
      <t>カンキョ</t>
    </rPh>
    <rPh sb="147" eb="149">
      <t>ショウワ</t>
    </rPh>
    <rPh sb="151" eb="152">
      <t>ネン</t>
    </rPh>
    <rPh sb="153" eb="155">
      <t>コウジ</t>
    </rPh>
    <rPh sb="156" eb="158">
      <t>チャッコウ</t>
    </rPh>
    <rPh sb="162" eb="164">
      <t>タイヨウ</t>
    </rPh>
    <rPh sb="164" eb="166">
      <t>ネンスウ</t>
    </rPh>
    <rPh sb="167" eb="168">
      <t>ムカ</t>
    </rPh>
    <rPh sb="183" eb="185">
      <t>ケイカク</t>
    </rPh>
    <rPh sb="186" eb="187">
      <t>モト</t>
    </rPh>
    <rPh sb="189" eb="191">
      <t>カイゼン</t>
    </rPh>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</si>
</sst>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FB-4241-8022-75E22CDA61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4FB-4241-8022-75E22CDA61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61.72</c:v>
                </c:pt>
                <c:pt idx="1">
                  <c:v>59.89</c:v>
                </c:pt>
                <c:pt idx="2">
                  <c:v>59.99</c:v>
                </c:pt>
                <c:pt idx="3">
                  <c:v>60.05</c:v>
                </c:pt>
                <c:pt idx="4">
                  <c:v>61.44</c:v>
                </c:pt>
              </c:numCache>
            </c:numRef>
          </c:val>
          <c:extLst>
            <c:ext xmlns:c16="http://schemas.microsoft.com/office/drawing/2014/chart" uri="{C3380CC4-5D6E-409C-BE32-E72D297353CC}">
              <c16:uniqueId val="{00000000-A6C0-4889-A2CF-7D25BE2A02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6C0-4889-A2CF-7D25BE2A02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86.45</c:v>
                </c:pt>
                <c:pt idx="1">
                  <c:v>87.28</c:v>
                </c:pt>
                <c:pt idx="2">
                  <c:v>87.7</c:v>
                </c:pt>
                <c:pt idx="3">
                  <c:v>88.2</c:v>
                </c:pt>
                <c:pt idx="4">
                  <c:v>88.96</c:v>
                </c:pt>
              </c:numCache>
            </c:numRef>
          </c:val>
          <c:extLst>
            <c:ext xmlns:c16="http://schemas.microsoft.com/office/drawing/2014/chart" uri="{C3380CC4-5D6E-409C-BE32-E72D297353CC}">
              <c16:uniqueId val="{00000000-11A3-4792-AA5F-DFBBB09772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11A3-4792-AA5F-DFBBB09772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106.64</c:v>
                </c:pt>
                <c:pt idx="1">
                  <c:v>105.61</c:v>
                </c:pt>
                <c:pt idx="2">
                  <c:v>108.71</c:v>
                </c:pt>
                <c:pt idx="3">
                  <c:v>112.25</c:v>
                </c:pt>
                <c:pt idx="4">
                  <c:v>110.58</c:v>
                </c:pt>
              </c:numCache>
            </c:numRef>
          </c:val>
          <c:extLst>
            <c:ext xmlns:c16="http://schemas.microsoft.com/office/drawing/2014/chart" uri="{C3380CC4-5D6E-409C-BE32-E72D297353CC}">
              <c16:uniqueId val="{00000000-5341-4019-80DA-6F8CF0F25F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341-4019-80DA-6F8CF0F25F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3.75</c:v>
                </c:pt>
                <c:pt idx="1">
                  <c:v>7.44</c:v>
                </c:pt>
                <c:pt idx="2">
                  <c:v>11.03</c:v>
                </c:pt>
                <c:pt idx="3">
                  <c:v>14.38</c:v>
                </c:pt>
                <c:pt idx="4">
                  <c:v>17.84</c:v>
                </c:pt>
              </c:numCache>
            </c:numRef>
          </c:val>
          <c:extLst>
            <c:ext xmlns:c16="http://schemas.microsoft.com/office/drawing/2014/chart" uri="{C3380CC4-5D6E-409C-BE32-E72D297353CC}">
              <c16:uniqueId val="{00000000-31EB-4685-9EE4-25CFB926F8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1EB-4685-9EE4-25CFB926F8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D-4086-A2BE-08C6AD0E72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1AD-4086-A2BE-08C6AD0E72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97-46A8-8155-E459708F3D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E97-46A8-8155-E459708F3D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109.03</c:v>
                </c:pt>
                <c:pt idx="1">
                  <c:v>124.75</c:v>
                </c:pt>
                <c:pt idx="2">
                  <c:v>149.30000000000001</c:v>
                </c:pt>
                <c:pt idx="3">
                  <c:v>177.08</c:v>
                </c:pt>
                <c:pt idx="4">
                  <c:v>212.02</c:v>
                </c:pt>
              </c:numCache>
            </c:numRef>
          </c:val>
          <c:extLst>
            <c:ext xmlns:c16="http://schemas.microsoft.com/office/drawing/2014/chart" uri="{C3380CC4-5D6E-409C-BE32-E72D297353CC}">
              <c16:uniqueId val="{00000000-A0A5-4A46-8342-DE7F1CE045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0A5-4A46-8342-DE7F1CE045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13-4FEB-9265-D7F78E6D6E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0213-4FEB-9265-D7F78E6D6E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99.7</c:v>
                </c:pt>
                <c:pt idx="2">
                  <c:v>93.98</c:v>
                </c:pt>
                <c:pt idx="3">
                  <c:v>99.41</c:v>
                </c:pt>
                <c:pt idx="4">
                  <c:v>99.47</c:v>
                </c:pt>
              </c:numCache>
            </c:numRef>
          </c:val>
          <c:extLst>
            <c:ext xmlns:c16="http://schemas.microsoft.com/office/drawing/2014/chart" uri="{C3380CC4-5D6E-409C-BE32-E72D297353CC}">
              <c16:uniqueId val="{00000000-9813-46F6-8C76-AB2298281C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813-46F6-8C76-AB2298281C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c:v>
                </c:pt>
                <c:pt idx="1">
                  <c:v>174.44</c:v>
                </c:pt>
                <c:pt idx="2">
                  <c:v>185.82</c:v>
                </c:pt>
                <c:pt idx="3">
                  <c:v>176.27</c:v>
                </c:pt>
                <c:pt idx="4">
                  <c:v>176.23</c:v>
                </c:pt>
              </c:numCache>
            </c:numRef>
          </c:val>
          <c:extLst>
            <c:ext xmlns:c16="http://schemas.microsoft.com/office/drawing/2014/chart" uri="{C3380CC4-5D6E-409C-BE32-E72D297353CC}">
              <c16:uniqueId val="{00000000-64A5-4F58-80CE-CFE18C4813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4A5-4F58-80CE-CFE18C4813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茨城県　筑西市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99804</v>
      </c>
      <c r="AM8" s="44"/>
      <c r="AN8" s="44"/>
      <c r="AO8" s="44"/>
      <c r="AP8" s="44"/>
      <c r="AQ8" s="44"/>
      <c r="AR8" s="44"/>
      <c r="AS8" s="44"/>
      <c r="AT8" s="45">
        <f>データ!T6</f>
        <v>205.3</v>
      </c>
      <c r="AU8" s="45"/>
      <c r="AV8" s="45"/>
      <c r="AW8" s="45"/>
      <c r="AX8" s="45"/>
      <c r="AY8" s="45"/>
      <c r="AZ8" s="45"/>
      <c r="BA8" s="45"/>
      <c r="BB8" s="45">
        <f>データ!U6</f>
        <v>486.14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69.91</v>
      </c>
      <c r="J10" s="45"/>
      <c r="K10" s="45"/>
      <c r="L10" s="45"/>
      <c r="M10" s="45"/>
      <c r="N10" s="45"/>
      <c r="O10" s="45"/>
      <c r="P10" s="45">
        <f>データ!P6</f>
        <v>31.22</v>
      </c>
      <c r="Q10" s="45"/>
      <c r="R10" s="45"/>
      <c r="S10" s="45"/>
      <c r="T10" s="45"/>
      <c r="U10" s="45"/>
      <c r="V10" s="45"/>
      <c r="W10" s="45">
        <f>データ!Q6</f>
        <v>70.849999999999994</v>
      </c>
      <c r="X10" s="45"/>
      <c r="Y10" s="45"/>
      <c r="Z10" s="45"/>
      <c r="AA10" s="45"/>
      <c r="AB10" s="45"/>
      <c r="AC10" s="45"/>
      <c r="AD10" s="44">
        <f>データ!R6</f>
        <v>3256</v>
      </c>
      <c r="AE10" s="44"/>
      <c r="AF10" s="44"/>
      <c r="AG10" s="44"/>
      <c r="AH10" s="44"/>
      <c r="AI10" s="44"/>
      <c r="AJ10" s="44"/>
      <c r="AK10" s="2"/>
      <c r="AL10" s="44">
        <f>データ!V6</f>
        <v>31061</v>
      </c>
      <c r="AM10" s="44"/>
      <c r="AN10" s="44"/>
      <c r="AO10" s="44"/>
      <c r="AP10" s="44"/>
      <c r="AQ10" s="44"/>
      <c r="AR10" s="44"/>
      <c r="AS10" s="44"/>
      <c r="AT10" s="45">
        <f>データ!W6</f>
        <v>10.55</v>
      </c>
      <c r="AU10" s="45"/>
      <c r="AV10" s="45"/>
      <c r="AW10" s="45"/>
      <c r="AX10" s="45"/>
      <c r="AY10" s="45"/>
      <c r="AZ10" s="45"/>
      <c r="BA10" s="45"/>
      <c r="BB10" s="45">
        <f>データ!X6</f>
        <v>2944.17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EC0HH5q0UCfKVXQ+au3J6xv06EC4MvAabcfzTzc2vCTCifMHfy62NbG8KGsC+79+uNk454f2Wpi2urlQFYOaQ==" saltValue="K9PKmiU6jqmfaJjolsgi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82279</v>
      </c>
      <c r="D6" s="19">
        <f t="shared" si="3"/>
        <v>46</v>
      </c>
      <c r="E6" s="19">
        <f t="shared" si="3"/>
        <v>17</v>
      </c>
      <c r="F6" s="19">
        <f t="shared" si="3"/>
        <v>1</v>
      </c>
      <c r="G6" s="19">
        <f t="shared" si="3"/>
        <v>0</v>
      </c>
      <c r="H6" s="19" t="str">
        <f t="shared" si="3"/>
        <v>茨城県　筑西市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69.91</v>
      </c>
      <c r="P6" s="20">
        <f t="shared" si="3"/>
        <v>31.22</v>
      </c>
      <c r="Q6" s="20">
        <f t="shared" si="3"/>
        <v>70.849999999999994</v>
      </c>
      <c r="R6" s="20">
        <f t="shared" si="3"/>
        <v>3256</v>
      </c>
      <c r="S6" s="20">
        <f t="shared" si="3"/>
        <v>99804</v>
      </c>
      <c r="T6" s="20">
        <f t="shared" si="3"/>
        <v>205.3</v>
      </c>
      <c r="U6" s="20">
        <f t="shared" si="3"/>
        <v>486.14</v>
      </c>
      <c r="V6" s="20">
        <f t="shared" si="3"/>
        <v>31061</v>
      </c>
      <c r="W6" s="20">
        <f t="shared" si="3"/>
        <v>10.55</v>
      </c>
      <c r="X6" s="20">
        <f t="shared" si="3"/>
        <v>2944.17</v>
      </c>
      <c r="Y6" s="21">
        <f>IF(Y7="",NA(),Y7)</f>
        <v>106.64</v>
      </c>
      <c r="Z6" s="21">
        <f t="shared" ref="Z6:AH6" si="4">IF(Z7="",NA(),Z7)</f>
        <v>105.61</v>
      </c>
      <c r="AA6" s="21">
        <f t="shared" si="4"/>
        <v>108.71</v>
      </c>
      <c r="AB6" s="21">
        <f t="shared" si="4"/>
        <v>112.25</v>
      </c>
      <c r="AC6" s="21">
        <f t="shared" si="4"/>
        <v>110.58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109.03</v>
      </c>
      <c r="AV6" s="21">
        <f t="shared" ref="AV6:BD6" si="6">IF(AV7="",NA(),AV7)</f>
        <v>124.75</v>
      </c>
      <c r="AW6" s="21">
        <f t="shared" si="6"/>
        <v>149.30000000000001</v>
      </c>
      <c r="AX6" s="21">
        <f t="shared" si="6"/>
        <v>177.08</v>
      </c>
      <c r="AY6" s="21">
        <f t="shared" si="6"/>
        <v>212.02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0">
        <f>IF(BF7="",NA(),BF7)</f>
        <v>0</v>
      </c>
      <c r="BG6" s="20">
        <f t="shared" ref="BG6:BO6" si="7">IF(BG7="",NA(),BG7)</f>
        <v>0</v>
      </c>
      <c r="BH6" s="20">
        <f t="shared" si="7"/>
        <v>0</v>
      </c>
      <c r="BI6" s="20">
        <f t="shared" si="7"/>
        <v>0</v>
      </c>
      <c r="BJ6" s="20">
        <f t="shared" si="7"/>
        <v>0</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99.7</v>
      </c>
      <c r="BS6" s="21">
        <f t="shared" si="8"/>
        <v>93.98</v>
      </c>
      <c r="BT6" s="21">
        <f t="shared" si="8"/>
        <v>99.41</v>
      </c>
      <c r="BU6" s="21">
        <f t="shared" si="8"/>
        <v>99.47</v>
      </c>
      <c r="BV6" s="21">
        <f t="shared" si="8"/>
        <v>94.97</v>
      </c>
      <c r="BW6" s="21">
        <f t="shared" si="8"/>
        <v>97.07</v>
      </c>
      <c r="BX6" s="21">
        <f t="shared" si="8"/>
        <v>98.06</v>
      </c>
      <c r="BY6" s="21">
        <f t="shared" si="8"/>
        <v>98.46</v>
      </c>
      <c r="BZ6" s="21">
        <f t="shared" si="8"/>
        <v>97.98</v>
      </c>
      <c r="CA6" s="20" t="str">
        <f>IF(CA7="","",IF(CA7="-","【-】","【"&amp;SUBSTITUTE(TEXT(CA7,"#,##0.00"),"-","△")&amp;"】"))</f>
        <v>【97.94】</v>
      </c>
      <c r="CB6" s="21">
        <f>IF(CB7="",NA(),CB7)</f>
        <v>174</v>
      </c>
      <c r="CC6" s="21">
        <f t="shared" ref="CC6:CK6" si="9">IF(CC7="",NA(),CC7)</f>
        <v>174.44</v>
      </c>
      <c r="CD6" s="21">
        <f t="shared" si="9"/>
        <v>185.82</v>
      </c>
      <c r="CE6" s="21">
        <f t="shared" si="9"/>
        <v>176.27</v>
      </c>
      <c r="CF6" s="21">
        <f t="shared" si="9"/>
        <v>176.23</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61.72</v>
      </c>
      <c r="CN6" s="21">
        <f t="shared" ref="CN6:CV6" si="10">IF(CN7="",NA(),CN7)</f>
        <v>59.89</v>
      </c>
      <c r="CO6" s="21">
        <f t="shared" si="10"/>
        <v>59.99</v>
      </c>
      <c r="CP6" s="21">
        <f t="shared" si="10"/>
        <v>60.05</v>
      </c>
      <c r="CQ6" s="21">
        <f t="shared" si="10"/>
        <v>61.44</v>
      </c>
      <c r="CR6" s="21">
        <f t="shared" si="10"/>
        <v>65.28</v>
      </c>
      <c r="CS6" s="21">
        <f t="shared" si="10"/>
        <v>64.92</v>
      </c>
      <c r="CT6" s="21">
        <f t="shared" si="10"/>
        <v>64.14</v>
      </c>
      <c r="CU6" s="21">
        <f t="shared" si="10"/>
        <v>63.71</v>
      </c>
      <c r="CV6" s="21">
        <f t="shared" si="10"/>
        <v>64.95</v>
      </c>
      <c r="CW6" s="20" t="str">
        <f>IF(CW7="","",IF(CW7="-","【-】","【"&amp;SUBSTITUTE(TEXT(CW7,"#,##0.00"),"-","△")&amp;"】"))</f>
        <v>【60.13】</v>
      </c>
      <c r="CX6" s="21">
        <f>IF(CX7="",NA(),CX7)</f>
        <v>86.45</v>
      </c>
      <c r="CY6" s="21">
        <f t="shared" ref="CY6:DG6" si="11">IF(CY7="",NA(),CY7)</f>
        <v>87.28</v>
      </c>
      <c r="CZ6" s="21">
        <f t="shared" si="11"/>
        <v>87.7</v>
      </c>
      <c r="DA6" s="21">
        <f t="shared" si="11"/>
        <v>88.2</v>
      </c>
      <c r="DB6" s="21">
        <f t="shared" si="11"/>
        <v>88.96</v>
      </c>
      <c r="DC6" s="21">
        <f t="shared" si="11"/>
        <v>92.72</v>
      </c>
      <c r="DD6" s="21">
        <f t="shared" si="11"/>
        <v>92.88</v>
      </c>
      <c r="DE6" s="21">
        <f t="shared" si="11"/>
        <v>92.9</v>
      </c>
      <c r="DF6" s="21">
        <f t="shared" si="11"/>
        <v>92.89</v>
      </c>
      <c r="DG6" s="21">
        <f t="shared" si="11"/>
        <v>93.08</v>
      </c>
      <c r="DH6" s="20" t="str">
        <f>IF(DH7="","",IF(DH7="-","【-】","【"&amp;SUBSTITUTE(TEXT(DH7,"#,##0.00"),"-","△")&amp;"】"))</f>
        <v>【96.00】</v>
      </c>
      <c r="DI6" s="21">
        <f>IF(DI7="",NA(),DI7)</f>
        <v>3.75</v>
      </c>
      <c r="DJ6" s="21">
        <f t="shared" ref="DJ6:DR6" si="12">IF(DJ7="",NA(),DJ7)</f>
        <v>7.44</v>
      </c>
      <c r="DK6" s="21">
        <f t="shared" si="12"/>
        <v>11.03</v>
      </c>
      <c r="DL6" s="21">
        <f t="shared" si="12"/>
        <v>14.38</v>
      </c>
      <c r="DM6" s="21">
        <f t="shared" si="12"/>
        <v>17.84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82279</v>
      </c>
      <c r="D7" s="23">
        <v>46</v>
      </c>
      <c r="E7" s="23">
        <v>17</v>
      </c>
      <c r="F7" s="23">
        <v>1</v>
      </c>
      <c r="G7" s="23">
        <v>0</v>
      </c>
      <c r="H7" s="23" t="s">
        <v>96</v>
      </c>
      <c r="I7" s="23" t="s">
        <v>97</v>
      </c>
      <c r="J7" s="23" t="s">
        <v>98</v>
      </c>
      <c r="K7" s="23" t="s">
        <v>99</v>
      </c>
      <c r="L7" s="23" t="s">
        <v>100</v>
      </c>
      <c r="M7" s="23" t="s">
        <v>101</v>
      </c>
      <c r="N7" s="24" t="s">
        <v>102</v>
      </c>
      <c r="O7" s="24">
        <v>69.91</v>
      </c>
      <c r="P7" s="24">
        <v>31.22</v>
      </c>
      <c r="Q7" s="24">
        <v>70.849999999999994</v>
      </c>
      <c r="R7" s="24">
        <v>3256</v>
      </c>
      <c r="S7" s="24">
        <v>99804</v>
      </c>
      <c r="T7" s="24">
        <v>205.3</v>
      </c>
      <c r="U7" s="24">
        <v>486.14</v>
      </c>
      <c r="V7" s="24">
        <v>31061</v>
      </c>
      <c r="W7" s="24">
        <v>10.55</v>
      </c>
      <c r="X7" s="24">
        <v>2944.17</v>
      </c>
      <c r="Y7" s="24">
        <v>106.64</v>
      </c>
      <c r="Z7" s="24">
        <v>105.61</v>
      </c>
      <c r="AA7" s="24">
        <v>108.71</v>
      </c>
      <c r="AB7" s="24">
        <v>112.25</v>
      </c>
      <c r="AC7" s="24">
        <v>110.58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109.03</v>
      </c>
      <c r="AV7" s="24">
        <v>124.75</v>
      </c>
      <c r="AW7" s="24">
        <v>149.30000000000001</v>
      </c>
      <c r="AX7" s="24">
        <v>177.08</v>
      </c>
      <c r="AY7" s="24">
        <v>212.02</v>
      </c>
      <c r="AZ7" s="24">
        <v>67.930000000000007</v>
      </c>
      <c r="BA7" s="24">
        <v>68.53</v>
      </c>
      <c r="BB7" s="24">
        <v>69.180000000000007</v>
      </c>
      <c r="BC7" s="24">
        <v>76.319999999999993</v>
      </c>
      <c r="BD7" s="24">
        <v>80.33</v>
      </c>
      <c r="BE7" s="24">
        <v>82.75</v>
      </c>
      <c r="BF7" s="24">
        <v>0</v>
      </c>
      <c r="BG7" s="24">
        <v>0</v>
      </c>
      <c r="BH7" s="24">
        <v>0</v>
      </c>
      <c r="BI7" s="24">
        <v>0</v>
      </c>
      <c r="BJ7" s="24">
        <v>0</v>
      </c>
      <c r="BK7" s="24">
        <v>857.88</v>
      </c>
      <c r="BL7" s="24">
        <v>825.1</v>
      </c>
      <c r="BM7" s="24">
        <v>789.87</v>
      </c>
      <c r="BN7" s="24">
        <v>749.43</v>
      </c>
      <c r="BO7" s="24">
        <v>698.04</v>
      </c>
      <c r="BP7" s="24">
        <v>602.55999999999995</v>
      </c>
      <c r="BQ7" s="24">
        <v>100</v>
      </c>
      <c r="BR7" s="24">
        <v>99.7</v>
      </c>
      <c r="BS7" s="24">
        <v>93.98</v>
      </c>
      <c r="BT7" s="24">
        <v>99.41</v>
      </c>
      <c r="BU7" s="24">
        <v>99.47</v>
      </c>
      <c r="BV7" s="24">
        <v>94.97</v>
      </c>
      <c r="BW7" s="24">
        <v>97.07</v>
      </c>
      <c r="BX7" s="24">
        <v>98.06</v>
      </c>
      <c r="BY7" s="24">
        <v>98.46</v>
      </c>
      <c r="BZ7" s="24">
        <v>97.98</v>
      </c>
      <c r="CA7" s="24">
        <v>97.94</v>
      </c>
      <c r="CB7" s="24">
        <v>174</v>
      </c>
      <c r="CC7" s="24">
        <v>174.44</v>
      </c>
      <c r="CD7" s="24">
        <v>185.82</v>
      </c>
      <c r="CE7" s="24">
        <v>176.27</v>
      </c>
      <c r="CF7" s="24">
        <v>176.23</v>
      </c>
      <c r="CG7" s="24">
        <v>159.49</v>
      </c>
      <c r="CH7" s="24">
        <v>157.81</v>
      </c>
      <c r="CI7" s="24">
        <v>157.37</v>
      </c>
      <c r="CJ7" s="24">
        <v>157.44999999999999</v>
      </c>
      <c r="CK7" s="24">
        <v>159.75</v>
      </c>
      <c r="CL7" s="24">
        <v>140.97999999999999</v>
      </c>
      <c r="CM7" s="24">
        <v>61.72</v>
      </c>
      <c r="CN7" s="24">
        <v>59.89</v>
      </c>
      <c r="CO7" s="24">
        <v>59.99</v>
      </c>
      <c r="CP7" s="24">
        <v>60.05</v>
      </c>
      <c r="CQ7" s="24">
        <v>61.44</v>
      </c>
      <c r="CR7" s="24">
        <v>65.28</v>
      </c>
      <c r="CS7" s="24">
        <v>64.92</v>
      </c>
      <c r="CT7" s="24">
        <v>64.14</v>
      </c>
      <c r="CU7" s="24">
        <v>63.71</v>
      </c>
      <c r="CV7" s="24">
        <v>64.95</v>
      </c>
      <c r="CW7" s="24">
        <v>60.13</v>
      </c>
      <c r="CX7" s="24">
        <v>86.45</v>
      </c>
      <c r="CY7" s="24">
        <v>87.28</v>
      </c>
      <c r="CZ7" s="24">
        <v>87.7</v>
      </c>
      <c r="DA7" s="24">
        <v>88.2</v>
      </c>
      <c r="DB7" s="24">
        <v>88.96</v>
      </c>
      <c r="DC7" s="24">
        <v>92.72</v>
      </c>
      <c r="DD7" s="24">
        <v>92.88</v>
      </c>
      <c r="DE7" s="24">
        <v>92.9</v>
      </c>
      <c r="DF7" s="24">
        <v>92.89</v>
      </c>
      <c r="DG7" s="24">
        <v>93.08</v>
      </c>
      <c r="DH7" s="24">
        <v>96</v>
      </c>
      <c r="DI7" s="24">
        <v>3.75</v>
      </c>
      <c r="DJ7" s="24">
        <v>7.44</v>
      </c>
      <c r="DK7" s="24">
        <v>11.03</v>
      </c>
      <c r="DL7" s="24">
        <v>14.38</v>
      </c>
      <c r="DM7" s="24">
        <v>17.84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崇志</cp:lastModifiedBy>
  <cp:lastPrinted>2026-01-28T05:10:12Z</cp:lastPrinted>
  <dcterms:created xsi:type="dcterms:W3CDTF">2025-12-23T05:57:47Z</dcterms:created>
  <dcterms:modified xsi:type="dcterms:W3CDTF">2026-01-29T03:04:14Z</dcterms:modified>
  <cp:category/>
</cp:coreProperties>
</file>