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155" tabRatio="877"/>
  </bookViews>
  <sheets>
    <sheet name="配分基準ポイント (通常)" sheetId="49" r:id="rId1"/>
  </sheets>
  <externalReferences>
    <externalReference r:id="rId2"/>
  </externalReferences>
  <definedNames>
    <definedName name="政策目的">[1]Sheet1!$G$3:$G$5</definedName>
    <definedName name="管轄局">[1]Sheet1!$B$3:$B$11</definedName>
    <definedName name="_xlnm.Print_Area" localSheetId="0">'配分基準ポイント (通常)'!$A$1:$AT$129</definedName>
    <definedName name="管轄局" localSheetId="0">[1]Sheet1!$B$3:$B$11</definedName>
    <definedName name="政策目的" localSheetId="0">[1]Sheet1!$G$3:$G$5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<sst xmlns="http://schemas.openxmlformats.org/spreadsheetml/2006/main" xmlns:r="http://schemas.openxmlformats.org/officeDocument/2006/relationships" count="122" uniqueCount="122">
  <si>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女性の取組</t>
    <rPh sb="0" eb="2">
      <t>ジョセイ</t>
    </rPh>
    <rPh sb="3" eb="5">
      <t>トリクミ</t>
    </rPh>
    <phoneticPr fontId="4"/>
  </si>
  <si>
    <t>経営面積の拡大</t>
    <rPh sb="0" eb="2">
      <t>ケイエイ</t>
    </rPh>
    <rPh sb="2" eb="4">
      <t>メンセキ</t>
    </rPh>
    <rPh sb="5" eb="7">
      <t>カクダイ</t>
    </rPh>
    <phoneticPr fontId="4"/>
  </si>
  <si>
    <t>e　30％以上</t>
    <rPh sb="5" eb="7">
      <t>イジョウ</t>
    </rPh>
    <phoneticPr fontId="4"/>
  </si>
  <si>
    <t>計</t>
    <rPh sb="0" eb="1">
      <t>ケイ</t>
    </rPh>
    <phoneticPr fontId="4"/>
  </si>
  <si>
    <t>現在の水準</t>
    <rPh sb="0" eb="2">
      <t>ゲンザイ</t>
    </rPh>
    <rPh sb="3" eb="5">
      <t>スイジュン</t>
    </rPh>
    <phoneticPr fontId="4"/>
  </si>
  <si>
    <t>　以下のいずれかに該当している。
ア　女性農業者（自らが農業経営を行っている又は部門間で区分経理を行っている場合に当該部門の責任者である者）
イ　代表者が女性であるか、役員若しくは構成員のうち女性が過半を占める法人又は任意組織
ウ　法人又は任意組織であって、部門間で区分経理を行っている場合に女性が当該部門の責任者であるもの</t>
    <rPh sb="25" eb="26">
      <t>ミズカ</t>
    </rPh>
    <rPh sb="28" eb="30">
      <t>ノウギョウ</t>
    </rPh>
    <rPh sb="30" eb="32">
      <t>ケイエイ</t>
    </rPh>
    <rPh sb="33" eb="34">
      <t>オコナ</t>
    </rPh>
    <rPh sb="38" eb="39">
      <t>マタ</t>
    </rPh>
    <rPh sb="40" eb="43">
      <t>ブモンカン</t>
    </rPh>
    <rPh sb="44" eb="46">
      <t>クブン</t>
    </rPh>
    <rPh sb="46" eb="48">
      <t>ケイリ</t>
    </rPh>
    <rPh sb="49" eb="50">
      <t>オコナ</t>
    </rPh>
    <rPh sb="54" eb="56">
      <t>バアイ</t>
    </rPh>
    <rPh sb="57" eb="59">
      <t>トウガイ</t>
    </rPh>
    <rPh sb="59" eb="61">
      <t>ブモン</t>
    </rPh>
    <rPh sb="62" eb="65">
      <t>セキニンシャ</t>
    </rPh>
    <rPh sb="68" eb="69">
      <t>モノ</t>
    </rPh>
    <rPh sb="73" eb="76">
      <t>ダイヒョウシャ</t>
    </rPh>
    <rPh sb="77" eb="79">
      <t>ジョセイ</t>
    </rPh>
    <rPh sb="84" eb="86">
      <t>ヤクイン</t>
    </rPh>
    <rPh sb="86" eb="87">
      <t>モ</t>
    </rPh>
    <rPh sb="90" eb="93">
      <t>コウセイイン</t>
    </rPh>
    <rPh sb="96" eb="98">
      <t>ジョセイ</t>
    </rPh>
    <rPh sb="99" eb="101">
      <t>カハン</t>
    </rPh>
    <rPh sb="102" eb="103">
      <t>シ</t>
    </rPh>
    <rPh sb="107" eb="108">
      <t>マタ</t>
    </rPh>
    <rPh sb="109" eb="111">
      <t>ニンイ</t>
    </rPh>
    <rPh sb="111" eb="113">
      <t>ソシキ</t>
    </rPh>
    <rPh sb="116" eb="118">
      <t>ホウジン</t>
    </rPh>
    <rPh sb="118" eb="119">
      <t>マタ</t>
    </rPh>
    <rPh sb="120" eb="122">
      <t>ニンイ</t>
    </rPh>
    <rPh sb="122" eb="124">
      <t>ソシキ</t>
    </rPh>
    <rPh sb="129" eb="132">
      <t>ブモンカン</t>
    </rPh>
    <rPh sb="133" eb="135">
      <t>クブン</t>
    </rPh>
    <rPh sb="135" eb="137">
      <t>ケイリ</t>
    </rPh>
    <rPh sb="138" eb="139">
      <t>オコナ</t>
    </rPh>
    <rPh sb="143" eb="145">
      <t>バアイ</t>
    </rPh>
    <rPh sb="146" eb="148">
      <t>ジョセイ</t>
    </rPh>
    <rPh sb="149" eb="151">
      <t>トウガイ</t>
    </rPh>
    <rPh sb="151" eb="153">
      <t>ブモン</t>
    </rPh>
    <rPh sb="154" eb="157">
      <t>セキニンシャ</t>
    </rPh>
    <phoneticPr fontId="4"/>
  </si>
  <si>
    <t>３点</t>
    <rPh sb="1" eb="2">
      <t>テン</t>
    </rPh>
    <phoneticPr fontId="4"/>
  </si>
  <si>
    <t>事業実施要望地区内における、認定農業者等に対する現状の農地集積率が80％以上である。</t>
  </si>
  <si>
    <t>農地集積割合の増加</t>
    <rPh sb="0" eb="2">
      <t>ノウチ</t>
    </rPh>
    <rPh sb="2" eb="4">
      <t>シュウセキ</t>
    </rPh>
    <rPh sb="4" eb="6">
      <t>ワリアイ</t>
    </rPh>
    <rPh sb="7" eb="9">
      <t>ゾウカ</t>
    </rPh>
    <phoneticPr fontId="4"/>
  </si>
  <si>
    <t>事業に取り組む助成対象者数
Ｅ</t>
    <rPh sb="0" eb="2">
      <t>ジギョウ</t>
    </rPh>
    <rPh sb="3" eb="4">
      <t>ト</t>
    </rPh>
    <rPh sb="5" eb="6">
      <t>ク</t>
    </rPh>
    <rPh sb="7" eb="9">
      <t>ジョセイ</t>
    </rPh>
    <rPh sb="9" eb="12">
      <t>タイショウシャ</t>
    </rPh>
    <rPh sb="12" eb="13">
      <t>カズ</t>
    </rPh>
    <phoneticPr fontId="4"/>
  </si>
  <si>
    <t>　以下のいずれかの取組に該当している。</t>
  </si>
  <si>
    <t>配分基準項目</t>
    <rPh sb="0" eb="2">
      <t>ハイブン</t>
    </rPh>
    <rPh sb="2" eb="4">
      <t>キジュン</t>
    </rPh>
    <rPh sb="4" eb="6">
      <t>コウモク</t>
    </rPh>
    <phoneticPr fontId="4"/>
  </si>
  <si>
    <t>【記載要領】</t>
    <rPh sb="1" eb="3">
      <t>キサイ</t>
    </rPh>
    <rPh sb="3" eb="5">
      <t>ヨウリョウ</t>
    </rPh>
    <phoneticPr fontId="4"/>
  </si>
  <si>
    <t>担い手に集積された農地面積</t>
    <rPh sb="0" eb="1">
      <t>ニナ</t>
    </rPh>
    <rPh sb="2" eb="3">
      <t>テ</t>
    </rPh>
    <rPh sb="4" eb="6">
      <t>シュウセキ</t>
    </rPh>
    <rPh sb="9" eb="11">
      <t>ノウチ</t>
    </rPh>
    <rPh sb="11" eb="13">
      <t>メンセキ</t>
    </rPh>
    <phoneticPr fontId="4"/>
  </si>
  <si>
    <t>新規就農</t>
    <rPh sb="0" eb="2">
      <t>シンキ</t>
    </rPh>
    <rPh sb="2" eb="4">
      <t>シュウノウ</t>
    </rPh>
    <phoneticPr fontId="4"/>
  </si>
  <si>
    <t>農業者の育成</t>
    <rPh sb="0" eb="3">
      <t>ノウギョウシャ</t>
    </rPh>
    <rPh sb="4" eb="6">
      <t>イクセイ</t>
    </rPh>
    <phoneticPr fontId="4"/>
  </si>
  <si>
    <t>助成対象者数
Ａ</t>
    <rPh sb="0" eb="2">
      <t>ジョセイ</t>
    </rPh>
    <rPh sb="2" eb="5">
      <t>タイショウシャ</t>
    </rPh>
    <rPh sb="5" eb="6">
      <t>スウ</t>
    </rPh>
    <phoneticPr fontId="4"/>
  </si>
  <si>
    <t>ｅ　500万円以上</t>
    <rPh sb="5" eb="7">
      <t>マンエン</t>
    </rPh>
    <rPh sb="7" eb="9">
      <t>イジョウ</t>
    </rPh>
    <phoneticPr fontId="4"/>
  </si>
  <si>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4"/>
  </si>
  <si>
    <t>点数
Ｂ</t>
    <rPh sb="0" eb="2">
      <t>テンスウ</t>
    </rPh>
    <phoneticPr fontId="4"/>
  </si>
  <si>
    <t>④</t>
  </si>
  <si>
    <t>地区内全農地面積</t>
    <rPh sb="0" eb="3">
      <t>チクナイ</t>
    </rPh>
    <rPh sb="3" eb="4">
      <t>ゼン</t>
    </rPh>
    <rPh sb="4" eb="6">
      <t>ノウチ</t>
    </rPh>
    <rPh sb="6" eb="8">
      <t>メンセキ</t>
    </rPh>
    <phoneticPr fontId="4"/>
  </si>
  <si>
    <t>１経営体
につき１点</t>
    <rPh sb="1" eb="4">
      <t>ケイエイタイ</t>
    </rPh>
    <rPh sb="9" eb="10">
      <t>テン</t>
    </rPh>
    <phoneticPr fontId="4"/>
  </si>
  <si>
    <t>１経営体
につき３点</t>
    <rPh sb="1" eb="4">
      <t>ケイエイタイ</t>
    </rPh>
    <rPh sb="9" eb="10">
      <t>テン</t>
    </rPh>
    <phoneticPr fontId="4"/>
  </si>
  <si>
    <t>付加価値額の拡大</t>
    <rPh sb="0" eb="2">
      <t>フカ</t>
    </rPh>
    <rPh sb="2" eb="5">
      <t>カチガク</t>
    </rPh>
    <rPh sb="6" eb="8">
      <t>カクダイ</t>
    </rPh>
    <phoneticPr fontId="4"/>
  </si>
  <si>
    <t>１経営体
につき２点</t>
    <rPh sb="1" eb="4">
      <t>ケイエイタイ</t>
    </rPh>
    <rPh sb="9" eb="10">
      <t>テン</t>
    </rPh>
    <phoneticPr fontId="4"/>
  </si>
  <si>
    <t>点数</t>
    <rPh sb="0" eb="2">
      <t>テンスウ</t>
    </rPh>
    <phoneticPr fontId="4"/>
  </si>
  <si>
    <t>以下に該当する場合はそれぞれ加点する。</t>
    <rPh sb="0" eb="2">
      <t>イカ</t>
    </rPh>
    <phoneticPr fontId="4"/>
  </si>
  <si>
    <t>当該地区の合計配分基準ポイント</t>
    <rPh sb="0" eb="2">
      <t>トウガイ</t>
    </rPh>
    <rPh sb="2" eb="4">
      <t>チク</t>
    </rPh>
    <rPh sb="5" eb="7">
      <t>ゴウケイ</t>
    </rPh>
    <rPh sb="7" eb="9">
      <t>ハイブン</t>
    </rPh>
    <rPh sb="9" eb="11">
      <t>キジュン</t>
    </rPh>
    <phoneticPr fontId="4"/>
  </si>
  <si>
    <t>地区平均ポイント
F=D/E</t>
    <rPh sb="0" eb="2">
      <t>チク</t>
    </rPh>
    <rPh sb="2" eb="4">
      <t>ヘイキン</t>
    </rPh>
    <phoneticPr fontId="4"/>
  </si>
  <si>
    <t>（イ）目標年度における付加価値額の目標が以下のいずれかとなっている。</t>
    <rPh sb="3" eb="5">
      <t>モクヒョウ</t>
    </rPh>
    <rPh sb="5" eb="7">
      <t>ネンド</t>
    </rPh>
    <rPh sb="11" eb="13">
      <t>フカ</t>
    </rPh>
    <rPh sb="13" eb="15">
      <t>カチ</t>
    </rPh>
    <rPh sb="15" eb="16">
      <t>ガク</t>
    </rPh>
    <rPh sb="17" eb="19">
      <t>モクヒョウ</t>
    </rPh>
    <rPh sb="20" eb="22">
      <t>イカ</t>
    </rPh>
    <phoneticPr fontId="4"/>
  </si>
  <si>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4"/>
  </si>
  <si>
    <t>ｂ　10％以上</t>
    <rPh sb="5" eb="7">
      <t>イジョウ</t>
    </rPh>
    <phoneticPr fontId="4"/>
  </si>
  <si>
    <t>うち、事業実施前年度から増加した農地集積面積のうち３割以上が農地中間管理機構を活用している場合</t>
  </si>
  <si>
    <t>ha</t>
  </si>
  <si>
    <t>うち機構分</t>
    <rPh sb="2" eb="4">
      <t>キコウ</t>
    </rPh>
    <rPh sb="4" eb="5">
      <t>ブン</t>
    </rPh>
    <phoneticPr fontId="4"/>
  </si>
  <si>
    <t>（２）地区配分基準</t>
    <rPh sb="3" eb="5">
      <t>チク</t>
    </rPh>
    <rPh sb="5" eb="7">
      <t>ハイブン</t>
    </rPh>
    <rPh sb="7" eb="9">
      <t>キジュン</t>
    </rPh>
    <phoneticPr fontId="4"/>
  </si>
  <si>
    <t>（１）で算出した平均ポイント</t>
    <rPh sb="4" eb="6">
      <t>サンシュツ</t>
    </rPh>
    <rPh sb="8" eb="10">
      <t>ヘイキン</t>
    </rPh>
    <phoneticPr fontId="4"/>
  </si>
  <si>
    <t>（２）で算出したポイント</t>
    <rPh sb="4" eb="6">
      <t>サンシュツ</t>
    </rPh>
    <phoneticPr fontId="4"/>
  </si>
  <si>
    <t>ａ</t>
  </si>
  <si>
    <t>（１）配分基準</t>
    <rPh sb="3" eb="5">
      <t>ハイブン</t>
    </rPh>
    <rPh sb="5" eb="7">
      <t>キジュン</t>
    </rPh>
    <phoneticPr fontId="4"/>
  </si>
  <si>
    <t>ウ　農業版事業継続計画（ＢＣＰ）を策定（チェックリスト「事業継続編」により策定した簡易版を含む。）している。</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</si>
  <si>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4"/>
  </si>
  <si>
    <t>加算するポイント</t>
    <rPh sb="0" eb="2">
      <t>カサン</t>
    </rPh>
    <phoneticPr fontId="4"/>
  </si>
  <si>
    <t>エ 青色申告を行っている又は目標年度までに行うこととしている。</t>
  </si>
  <si>
    <t>ポイント計
D</t>
    <rPh sb="4" eb="5">
      <t>ケイ</t>
    </rPh>
    <phoneticPr fontId="4"/>
  </si>
  <si>
    <t>事業実施要望地区について、令和５年度までに地域計画を策定した。</t>
  </si>
  <si>
    <t>１経営体
につき５点</t>
    <rPh sb="1" eb="4">
      <t>ケイエイタイ</t>
    </rPh>
    <rPh sb="9" eb="10">
      <t>テン</t>
    </rPh>
    <phoneticPr fontId="4"/>
  </si>
  <si>
    <t>１経営体
につき４点</t>
    <rPh sb="1" eb="4">
      <t>ケイエイタイ</t>
    </rPh>
    <rPh sb="9" eb="10">
      <t>テン</t>
    </rPh>
    <phoneticPr fontId="4"/>
  </si>
  <si>
    <t>　３年度前の４月１日現在</t>
    <rPh sb="2" eb="4">
      <t>ネンド</t>
    </rPh>
    <rPh sb="4" eb="5">
      <t>マエ</t>
    </rPh>
    <rPh sb="7" eb="8">
      <t>ガツ</t>
    </rPh>
    <rPh sb="9" eb="10">
      <t>ニチ</t>
    </rPh>
    <rPh sb="10" eb="12">
      <t>ゲンザイ</t>
    </rPh>
    <phoneticPr fontId="4"/>
  </si>
  <si>
    <t>　要望調査の前月末現在</t>
    <rPh sb="1" eb="3">
      <t>ヨウボウ</t>
    </rPh>
    <rPh sb="3" eb="5">
      <t>チョウサ</t>
    </rPh>
    <rPh sb="6" eb="9">
      <t>ゼンゲツマツ</t>
    </rPh>
    <rPh sb="9" eb="11">
      <t>ゲンザイ</t>
    </rPh>
    <phoneticPr fontId="4"/>
  </si>
  <si>
    <t>　受け入れた農業研修生が、過去５年以内に研修を終了して独立し、認定就農者又は認定農業者となった場合</t>
  </si>
  <si>
    <t>事業実施前年度の４月１日現在</t>
    <rPh sb="0" eb="2">
      <t>ジギョウ</t>
    </rPh>
    <rPh sb="2" eb="4">
      <t>ジッシ</t>
    </rPh>
    <rPh sb="4" eb="7">
      <t>ゼンネンド</t>
    </rPh>
    <rPh sb="9" eb="10">
      <t>ガツ</t>
    </rPh>
    <rPh sb="11" eb="12">
      <t>ニチ</t>
    </rPh>
    <rPh sb="12" eb="14">
      <t>ゲンザイ</t>
    </rPh>
    <phoneticPr fontId="4"/>
  </si>
  <si>
    <t>経営管理の高度化</t>
    <rPh sb="0" eb="2">
      <t>ケイエイ</t>
    </rPh>
    <rPh sb="2" eb="4">
      <t>カンリ</t>
    </rPh>
    <rPh sb="5" eb="8">
      <t>コウドカ</t>
    </rPh>
    <phoneticPr fontId="4"/>
  </si>
  <si>
    <t>ｂ 目標年度までに20％以上削減することとしている。</t>
  </si>
  <si>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4"/>
  </si>
  <si>
    <t>別添１（別表７－１、別表８－１関係）</t>
    <rPh sb="0" eb="2">
      <t>ベッテン</t>
    </rPh>
    <rPh sb="4" eb="6">
      <t>ベツヒョウ</t>
    </rPh>
    <rPh sb="10" eb="12">
      <t>ベツヒョウ</t>
    </rPh>
    <rPh sb="15" eb="17">
      <t>カンケイ</t>
    </rPh>
    <phoneticPr fontId="4"/>
  </si>
  <si>
    <t>　目標年度における付加価値額の目標の直近年からの拡大率が以下のいずれかとなっている。ただし、⑤の新規就農ポイントの加点を受ける者は除く。</t>
  </si>
  <si>
    <t>（単位：経営体）</t>
    <rPh sb="1" eb="3">
      <t>タンイ</t>
    </rPh>
    <rPh sb="4" eb="7">
      <t>ケイエイタイ</t>
    </rPh>
    <phoneticPr fontId="4"/>
  </si>
  <si>
    <t>ｂ　基準額の10％増し以上</t>
    <rPh sb="2" eb="5">
      <t>キジュンガク</t>
    </rPh>
    <rPh sb="9" eb="10">
      <t>マ</t>
    </rPh>
    <rPh sb="11" eb="13">
      <t>イジョウ</t>
    </rPh>
    <phoneticPr fontId="4"/>
  </si>
  <si>
    <t>①</t>
  </si>
  <si>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4"/>
  </si>
  <si>
    <t>　農業研修生（国内で農業を生業とする予定の者に限り、外国人技能実習制度に基づく者を除く。）を受け入れている。</t>
  </si>
  <si>
    <t>⑤</t>
  </si>
  <si>
    <t>ｃ 目標年度までに50％以上削減することとしている。</t>
  </si>
  <si>
    <t>ｂ　200万円以上</t>
    <rPh sb="5" eb="7">
      <t>マンエン</t>
    </rPh>
    <rPh sb="7" eb="9">
      <t>イジョウ</t>
    </rPh>
    <phoneticPr fontId="4"/>
  </si>
  <si>
    <t>事業実施前３年度内に事業実施要望地区内の農地集積の取組を進め、３年度前より認定農業者等への農地集積率が１割以上増加している。</t>
  </si>
  <si>
    <t>⑦</t>
  </si>
  <si>
    <t>　栽培技術等の改善、作業の効率化等により農作業の一部又は全部の労働時間について、ａからｃまでのいずれかの取組に該当している。</t>
  </si>
  <si>
    <t>ｅ　基準額の40％増し以上</t>
    <rPh sb="2" eb="5">
      <t>キジュンガク</t>
    </rPh>
    <rPh sb="9" eb="10">
      <t>マ</t>
    </rPh>
    <rPh sb="11" eb="13">
      <t>イジョウ</t>
    </rPh>
    <phoneticPr fontId="4"/>
  </si>
  <si>
    <t>認定農業者等に集積された農地面積</t>
    <rPh sb="0" eb="2">
      <t>ニンテイ</t>
    </rPh>
    <rPh sb="2" eb="5">
      <t>ノウギョウシャ</t>
    </rPh>
    <rPh sb="5" eb="6">
      <t>ナド</t>
    </rPh>
    <rPh sb="7" eb="9">
      <t>シュウセキ</t>
    </rPh>
    <rPh sb="12" eb="14">
      <t>ノウチ</t>
    </rPh>
    <rPh sb="14" eb="16">
      <t>メンセキ</t>
    </rPh>
    <phoneticPr fontId="4"/>
  </si>
  <si>
    <t>ポイント
C=Ａ×Ｂ</t>
  </si>
  <si>
    <t>②</t>
  </si>
  <si>
    <t>⑥</t>
  </si>
  <si>
    <t>１経営体
につき１点</t>
  </si>
  <si>
    <t>ｂ</t>
  </si>
  <si>
    <t>ａ-ｂ</t>
  </si>
  <si>
    <t>イ 付加価値額の拡大率目標ポイント</t>
    <rPh sb="2" eb="4">
      <t>フカ</t>
    </rPh>
    <rPh sb="4" eb="6">
      <t>カチ</t>
    </rPh>
    <rPh sb="6" eb="7">
      <t>ガク</t>
    </rPh>
    <rPh sb="8" eb="10">
      <t>カクダイ</t>
    </rPh>
    <rPh sb="10" eb="11">
      <t>リツ</t>
    </rPh>
    <rPh sb="11" eb="13">
      <t>モクヒョウ</t>
    </rPh>
    <phoneticPr fontId="4"/>
  </si>
  <si>
    <t>ア　現状ポイント</t>
    <rPh sb="2" eb="4">
      <t>ゲンジョウ</t>
    </rPh>
    <phoneticPr fontId="4"/>
  </si>
  <si>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4"/>
  </si>
  <si>
    <t>ｃ　基準額の20％増し以上</t>
    <rPh sb="2" eb="5">
      <t>キジュンガク</t>
    </rPh>
    <rPh sb="9" eb="10">
      <t>マ</t>
    </rPh>
    <rPh sb="11" eb="13">
      <t>イジョウ</t>
    </rPh>
    <phoneticPr fontId="4"/>
  </si>
  <si>
    <t>ｄ　基準額の30％増し以上</t>
    <rPh sb="2" eb="5">
      <t>キジュンガク</t>
    </rPh>
    <rPh sb="9" eb="10">
      <t>マ</t>
    </rPh>
    <rPh sb="11" eb="13">
      <t>イジョウ</t>
    </rPh>
    <phoneticPr fontId="4"/>
  </si>
  <si>
    <t>イ　ＧＬＯＢＡＬＧ．Ａ．Ｐ．又はＡＳＩＡＧＡＰの認証を取得している。</t>
    <rPh sb="24" eb="26">
      <t>ニンショウ</t>
    </rPh>
    <rPh sb="27" eb="29">
      <t>シュトク</t>
    </rPh>
    <phoneticPr fontId="4"/>
  </si>
  <si>
    <t>ｂ　事業実施年度以降に農業次世代人材投資事業（経営開始型）の交付を受けない場合</t>
    <rPh sb="2" eb="4">
      <t>ジギョウ</t>
    </rPh>
    <rPh sb="4" eb="6">
      <t>ジッシ</t>
    </rPh>
    <rPh sb="6" eb="8">
      <t>ネンド</t>
    </rPh>
    <rPh sb="8" eb="10">
      <t>イコウ</t>
    </rPh>
    <rPh sb="11" eb="12">
      <t>ノウ</t>
    </rPh>
    <rPh sb="30" eb="32">
      <t>コウフ</t>
    </rPh>
    <rPh sb="33" eb="34">
      <t>ウ</t>
    </rPh>
    <rPh sb="37" eb="39">
      <t>バアイ</t>
    </rPh>
    <phoneticPr fontId="4"/>
  </si>
  <si>
    <t>ｄ　400万円以上</t>
    <rPh sb="5" eb="7">
      <t>マンエン</t>
    </rPh>
    <rPh sb="7" eb="9">
      <t>イジョウ</t>
    </rPh>
    <phoneticPr fontId="4"/>
  </si>
  <si>
    <t>③</t>
  </si>
  <si>
    <t>ａ　3％以上</t>
    <rPh sb="4" eb="6">
      <t>イジョウ</t>
    </rPh>
    <phoneticPr fontId="4"/>
  </si>
  <si>
    <t>（ア）目標年度における付加価値額の目標の直近年からの増加額が以下のいずれかとなっている。</t>
    <rPh sb="3" eb="5">
      <t>モクヒョウ</t>
    </rPh>
    <rPh sb="5" eb="7">
      <t>ネンド</t>
    </rPh>
    <rPh sb="11" eb="13">
      <t>フカ</t>
    </rPh>
    <rPh sb="13" eb="15">
      <t>カチ</t>
    </rPh>
    <rPh sb="15" eb="16">
      <t>ガク</t>
    </rPh>
    <rPh sb="17" eb="19">
      <t>モクヒョウ</t>
    </rPh>
    <rPh sb="20" eb="22">
      <t>チョッキン</t>
    </rPh>
    <rPh sb="22" eb="23">
      <t>ネン</t>
    </rPh>
    <rPh sb="26" eb="28">
      <t>ゾウカ</t>
    </rPh>
    <rPh sb="28" eb="29">
      <t>ガク</t>
    </rPh>
    <rPh sb="30" eb="32">
      <t>イカ</t>
    </rPh>
    <phoneticPr fontId="4"/>
  </si>
  <si>
    <t>ｃ　15％以上</t>
    <rPh sb="5" eb="7">
      <t>イジョウ</t>
    </rPh>
    <phoneticPr fontId="4"/>
  </si>
  <si>
    <t>ｄ　20％以上</t>
    <rPh sb="5" eb="7">
      <t>イジョウ</t>
    </rPh>
    <phoneticPr fontId="4"/>
  </si>
  <si>
    <t>⑧</t>
  </si>
  <si>
    <t>ウ 付加価値額の増加額目標ポイント</t>
  </si>
  <si>
    <t>１点</t>
    <rPh sb="1" eb="2">
      <t>テン</t>
    </rPh>
    <phoneticPr fontId="4"/>
  </si>
  <si>
    <t>５割以上</t>
    <rPh sb="1" eb="2">
      <t>ワリ</t>
    </rPh>
    <rPh sb="2" eb="4">
      <t>イジョウ</t>
    </rPh>
    <phoneticPr fontId="4"/>
  </si>
  <si>
    <t>予算の配分基準ポイント</t>
    <rPh sb="0" eb="2">
      <t>ヨサン</t>
    </rPh>
    <rPh sb="3" eb="5">
      <t>ハイブン</t>
    </rPh>
    <rPh sb="5" eb="7">
      <t>キジュン</t>
    </rPh>
    <phoneticPr fontId="4"/>
  </si>
  <si>
    <t>　直近年の付加価値額が以下のいずれかとなっている。ただし、⑤の新規就農ポイントの加点を受ける者は除く。</t>
  </si>
  <si>
    <t>ａ　基準額（300万円）以上</t>
    <rPh sb="2" eb="5">
      <t>キジュンガク</t>
    </rPh>
    <rPh sb="9" eb="11">
      <t>マンエン</t>
    </rPh>
    <rPh sb="12" eb="14">
      <t>イジョウ</t>
    </rPh>
    <phoneticPr fontId="4"/>
  </si>
  <si>
    <t>b　基準額（600万円）以上</t>
    <rPh sb="2" eb="5">
      <t>キジュンガク</t>
    </rPh>
    <rPh sb="9" eb="11">
      <t>マンエン</t>
    </rPh>
    <rPh sb="12" eb="14">
      <t>イジョウ</t>
    </rPh>
    <phoneticPr fontId="4"/>
  </si>
  <si>
    <t>　　⑤の新規就農ポイントの加点を受ける者は（イ）、その他の者は（ア）の取組に該当している。</t>
  </si>
  <si>
    <t>ａ　100万円以上</t>
    <rPh sb="5" eb="7">
      <t>マンエン</t>
    </rPh>
    <rPh sb="7" eb="9">
      <t>イジョウ</t>
    </rPh>
    <phoneticPr fontId="4"/>
  </si>
  <si>
    <t>ｃ　300万円以上</t>
    <rPh sb="5" eb="7">
      <t>マンエン</t>
    </rPh>
    <rPh sb="7" eb="9">
      <t>イジョウ</t>
    </rPh>
    <phoneticPr fontId="4"/>
  </si>
  <si>
    <t>労働時間の短縮</t>
  </si>
  <si>
    <t>a　農地中間管理機構から賃借権等の設定等を受けており、かつ、目標年度
　に現状より４ha（施設園芸作の場合は20％、果樹作の場合は10％）以上の
　経営面積の拡大を行うこととしている。</t>
  </si>
  <si>
    <t>b　農地中間管理機構から賃借権等の設定等を受けており、かつ、目標年度
　に現状より２ha（施設園芸作の場合は10％、果樹作の場合は５％）以上の
　経営面積の拡大を行うこととしている。</t>
  </si>
  <si>
    <t>c　農地中間管理機構から賃借権等の設定等を受けており、かつ、目標年度
　に現状より経営面積の拡大を行うこととしている、又は目標年度に現状よ
　り４ha（施設園芸作の場合は20％、果樹作の場合は10％）以上の経営面積
　の拡大を行うこととしている。</t>
  </si>
  <si>
    <t>d　農地中間管理機構から賃借権等の設定等を受けている、又は目標年度
　に現状より２ha（施設園芸作の場合は10％、果樹作の場合は５％）以上
　の経営面積の拡大を行うこととしている。</t>
  </si>
  <si>
    <t>e　上記ａからｄまでに該当しない経営体で、目標年度に現状より経営面積の
　拡大を行うこととしている。</t>
  </si>
  <si>
    <t>ａ 目標年度までに10％以上削減することとしている。</t>
  </si>
  <si>
    <t>輸出事業計画との連携</t>
    <rPh sb="0" eb="2">
      <t>ユシュツ</t>
    </rPh>
    <rPh sb="2" eb="4">
      <t>ジギョウ</t>
    </rPh>
    <rPh sb="4" eb="6">
      <t>ケイカク</t>
    </rPh>
    <rPh sb="8" eb="10">
      <t>レンケイ</t>
    </rPh>
    <phoneticPr fontId="4"/>
  </si>
  <si>
    <t>　助成対象者又は助成対象者が所属する団体等が策定した輸出事業計画の認定がされており、導入する施設等がその計画の取組内容に関連するものである。</t>
    <rPh sb="1" eb="3">
      <t>ジョセイ</t>
    </rPh>
    <rPh sb="3" eb="6">
      <t>タイショウシャ</t>
    </rPh>
    <rPh sb="6" eb="7">
      <t>マタ</t>
    </rPh>
    <rPh sb="8" eb="10">
      <t>ジョセイ</t>
    </rPh>
    <rPh sb="10" eb="13">
      <t>タイショウシャ</t>
    </rPh>
    <rPh sb="14" eb="16">
      <t>ショゾク</t>
    </rPh>
    <rPh sb="18" eb="20">
      <t>ダンタイ</t>
    </rPh>
    <rPh sb="20" eb="21">
      <t>トウ</t>
    </rPh>
    <rPh sb="22" eb="24">
      <t>サクテイ</t>
    </rPh>
    <rPh sb="26" eb="28">
      <t>ユシュツ</t>
    </rPh>
    <rPh sb="28" eb="30">
      <t>ジギョウ</t>
    </rPh>
    <rPh sb="30" eb="32">
      <t>ケイカク</t>
    </rPh>
    <rPh sb="33" eb="35">
      <t>ニンテイ</t>
    </rPh>
    <rPh sb="42" eb="44">
      <t>ドウニュウ</t>
    </rPh>
    <rPh sb="46" eb="48">
      <t>シセツ</t>
    </rPh>
    <rPh sb="48" eb="49">
      <t>トウ</t>
    </rPh>
    <rPh sb="52" eb="54">
      <t>ケイカク</t>
    </rPh>
    <rPh sb="55" eb="57">
      <t>トリクミ</t>
    </rPh>
    <rPh sb="57" eb="59">
      <t>ナイヨウ</t>
    </rPh>
    <rPh sb="60" eb="62">
      <t>カンレン</t>
    </rPh>
    <phoneticPr fontId="4"/>
  </si>
  <si>
    <t>注：１ 配分基準表に係るポイントの算定に当たっては、原則として経営体の取組全体を対象として算定するものとする。</t>
  </si>
  <si>
    <t>２ 「④経営管理の高度化」のうち「目標年度までに法人化することとしている」に該当するとして加点する場合は、法人化に向けた取組計画を必ず確認するものとする。</t>
  </si>
  <si>
    <t>３ 輸出事業計画とは、輸出事業計画の認定規程（令和２年４月１日付け農林水産大臣決定）により農林水産大臣が認定した計画をいう。</t>
  </si>
  <si>
    <t>認定農業者
等への農地集
積</t>
    <rPh sb="0" eb="2">
      <t>ニンテイ</t>
    </rPh>
    <rPh sb="2" eb="5">
      <t>ノウギョウシャ</t>
    </rPh>
    <rPh sb="6" eb="7">
      <t>トウ</t>
    </rPh>
    <rPh sb="9" eb="11">
      <t>ノウチ</t>
    </rPh>
    <rPh sb="11" eb="12">
      <t>シュウ</t>
    </rPh>
    <rPh sb="13" eb="14">
      <t>セキ</t>
    </rPh>
    <phoneticPr fontId="4"/>
  </si>
  <si>
    <t>事業実施３年度前の４月１日現在と事業実施要望調査を始める前月末現在の地区の認定農業者等への農地集積率の差（単位：％小数点以下切り捨て）</t>
    <rPh sb="37" eb="39">
      <t>ニンテイ</t>
    </rPh>
    <rPh sb="39" eb="42">
      <t>ノウギョウシャ</t>
    </rPh>
    <phoneticPr fontId="4"/>
  </si>
  <si>
    <t>３割以上</t>
    <rPh sb="1" eb="2">
      <t>ワリ</t>
    </rPh>
    <rPh sb="2" eb="4">
      <t>イジョウ</t>
    </rPh>
    <phoneticPr fontId="4"/>
  </si>
  <si>
    <t>８割以上</t>
    <rPh sb="1" eb="4">
      <t>ワリイジョウ</t>
    </rPh>
    <phoneticPr fontId="4"/>
  </si>
  <si>
    <t>オ　有機ＪＡＳの認証を受けている又は目標年度までに認証を受けている面積を拡大する。（新規で認証を受ける場合も含む。）</t>
  </si>
  <si>
    <t>ａ　50歳までに就農した者である場合（法人にあっては、役員の過半が50歳以下である場合に限る。）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1" eb="43">
      <t>バアイ</t>
    </rPh>
    <rPh sb="44" eb="45">
      <t>カギ</t>
    </rPh>
    <phoneticPr fontId="4"/>
  </si>
  <si>
    <t>地域計画の策定</t>
    <rPh sb="0" eb="2">
      <t>チイキ</t>
    </rPh>
    <rPh sb="2" eb="4">
      <t>ケイカク</t>
    </rPh>
    <rPh sb="5" eb="7">
      <t>サクテイ</t>
    </rPh>
    <phoneticPr fontId="4"/>
  </si>
  <si>
    <t>1点</t>
    <rPh sb="1" eb="2">
      <t>テン</t>
    </rPh>
    <phoneticPr fontId="4"/>
  </si>
  <si>
    <t>２点</t>
    <rPh sb="1" eb="2">
      <t>テン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</si>
</sst>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6" formatCode="&quot;¥&quot;#,##0;[Red]&quot;¥&quot;\-#,##0"/>
    <numFmt numFmtId="176" formatCode="#,##0_ ;[Red]\-#,##0\ "/>
    <numFmt numFmtId="177" formatCode="#,##0.00000_);[Red]\(#,##0.00000\)"/>
    <numFmt numFmtId="178" formatCode="0.0%"/>
    <numFmt numFmtId="179" formatCode="#,##0.0&quot;点&quot;;[Red]\-#,##0.0&quot;点&quot;"/>
    <numFmt numFmtId="180" formatCode="0_);[Red]\(0\)"/>
    <numFmt numFmtId="181" formatCode="#,##0&quot;点&quot;;[Red]\-#,##0&quot;点&quot;"/>
    <numFmt numFmtId="182" formatCode="0.00_);[Red]\(0.00\)"/>
  </numFmts>
  <fonts count="12">
    <font>
      <sz val="11"/>
      <color auto="1"/>
      <name val="ＭＳ Ｐゴシック"/>
      <family val="3"/>
    </font>
    <font>
      <sz val="11"/>
      <color auto="1"/>
      <name val="ＭＳ Ｐゴシック"/>
      <family val="3"/>
    </font>
    <font>
      <sz val="14"/>
      <color auto="1"/>
      <name val="ＭＳ 明朝"/>
      <family val="1"/>
    </font>
    <font>
      <sz val="11"/>
      <color theme="1"/>
      <name val="ＭＳ Ｐゴシック"/>
      <family val="2"/>
      <scheme val="minor"/>
    </font>
    <font>
      <sz val="6"/>
      <color auto="1"/>
      <name val="ＭＳ Ｐゴシック"/>
      <family val="3"/>
    </font>
    <font>
      <sz val="10"/>
      <color auto="1"/>
      <name val="ＭＳ Ｐゴシック"/>
      <family val="3"/>
    </font>
    <font>
      <sz val="10"/>
      <color auto="1"/>
      <name val="ＭＳ Ｐ明朝"/>
      <family val="1"/>
    </font>
    <font>
      <sz val="10"/>
      <color auto="1"/>
      <name val="ＭＳ 明朝"/>
      <family val="1"/>
    </font>
    <font>
      <sz val="14"/>
      <color auto="1"/>
      <name val="ＭＳ Ｐゴシック"/>
      <family val="3"/>
    </font>
    <font>
      <b/>
      <sz val="10"/>
      <color auto="1"/>
      <name val="ＭＳ Ｐ明朝"/>
      <family val="1"/>
    </font>
    <font>
      <sz val="9"/>
      <color auto="1"/>
      <name val="ＭＳ Ｐ明朝"/>
      <family val="1"/>
    </font>
    <font>
      <u/>
      <sz val="10"/>
      <color auto="1"/>
      <name val="ＭＳ Ｐ明朝"/>
      <family val="1"/>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style="thin">
        <color indexed="64"/>
      </top>
      <bottom style="thin">
        <color indexed="64"/>
      </bottom>
      <diagonal style="thin">
        <color indexed="64"/>
      </diagonal>
    </border>
    <border>
      <left/>
      <right/>
      <top style="medium">
        <color indexed="64"/>
      </top>
      <bottom/>
      <diagonal/>
    </border>
    <border>
      <left/>
      <right/>
      <top/>
      <bottom style="medium">
        <color indexed="64"/>
      </bottom>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7">
    <xf numFmtId="0" fontId="0" fillId="0" borderId="0">
      <alignment vertical="center"/>
    </xf>
    <xf numFmtId="9" fontId="1"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0">
    <xf numFmtId="0" fontId="0" fillId="0" borderId="0" xfId="0">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5" fillId="2" borderId="0" xfId="0" applyFont="1" applyFill="1" applyBorder="1">
      <alignment vertical="center"/>
    </xf>
    <xf numFmtId="0" fontId="6" fillId="2" borderId="0" xfId="0" applyFont="1" applyFill="1" applyBorder="1">
      <alignment vertical="center"/>
    </xf>
    <xf numFmtId="0" fontId="7" fillId="2" borderId="0" xfId="0" applyFont="1" applyFill="1" applyBorder="1">
      <alignment vertical="center"/>
    </xf>
    <xf numFmtId="0" fontId="8" fillId="2" borderId="0" xfId="0" applyFont="1" applyFill="1" applyBorder="1" applyAlignment="1">
      <alignment horizontal="center" vertical="center"/>
    </xf>
    <xf numFmtId="0" fontId="9" fillId="2" borderId="0" xfId="0" applyFont="1" applyFill="1" applyBorder="1">
      <alignment vertical="center"/>
    </xf>
    <xf numFmtId="0" fontId="5" fillId="2" borderId="1" xfId="0" applyFont="1" applyFill="1" applyBorder="1" applyAlignment="1">
      <alignment horizontal="left" vertical="center"/>
    </xf>
    <xf numFmtId="0" fontId="6" fillId="2" borderId="2" xfId="0" applyFont="1" applyFill="1" applyBorder="1" applyAlignment="1">
      <alignment horizontal="distributed" vertical="center" indent="6"/>
    </xf>
    <xf numFmtId="0" fontId="6" fillId="2" borderId="3" xfId="0" applyFont="1" applyFill="1" applyBorder="1" applyAlignment="1">
      <alignment horizontal="distributed" vertical="center" indent="6"/>
    </xf>
    <xf numFmtId="0" fontId="6" fillId="2" borderId="4" xfId="0" applyFont="1" applyFill="1" applyBorder="1" applyAlignment="1">
      <alignment horizontal="distributed" vertical="center" indent="6"/>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0" fillId="0" borderId="8" xfId="0" applyBorder="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9"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distributed" vertical="center" indent="6"/>
    </xf>
    <xf numFmtId="0" fontId="6" fillId="2" borderId="0" xfId="0" applyFont="1" applyFill="1" applyBorder="1" applyAlignment="1">
      <alignment horizontal="distributed" vertical="center" indent="6"/>
    </xf>
    <xf numFmtId="0" fontId="6" fillId="2" borderId="1" xfId="0" applyFont="1" applyFill="1" applyBorder="1" applyAlignment="1">
      <alignment horizontal="distributed" vertical="center" indent="6"/>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8" xfId="0" applyFont="1" applyFill="1" applyBorder="1" applyAlignment="1">
      <alignment vertical="center" wrapText="1"/>
    </xf>
    <xf numFmtId="0" fontId="0" fillId="0" borderId="8" xfId="0"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6" fillId="2" borderId="10"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vertical="center" wrapText="1"/>
    </xf>
    <xf numFmtId="0" fontId="6" fillId="2" borderId="1" xfId="0" applyFont="1" applyFill="1" applyBorder="1" applyAlignment="1">
      <alignment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6" fillId="2" borderId="11" xfId="0" applyFont="1" applyFill="1" applyBorder="1" applyAlignment="1">
      <alignment horizontal="left" vertical="center" wrapText="1"/>
    </xf>
    <xf numFmtId="0" fontId="5" fillId="2" borderId="0" xfId="0" applyFont="1" applyFill="1" applyBorder="1" applyAlignment="1">
      <alignment horizontal="lef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5" xfId="0" applyFont="1" applyFill="1" applyBorder="1" applyAlignment="1">
      <alignment horizontal="left" vertical="center" wrapText="1"/>
    </xf>
    <xf numFmtId="176" fontId="6" fillId="2" borderId="2" xfId="15" applyNumberFormat="1" applyFont="1" applyFill="1" applyBorder="1" applyAlignment="1">
      <alignment vertical="center" wrapText="1"/>
    </xf>
    <xf numFmtId="176" fontId="6" fillId="2" borderId="3" xfId="15" applyNumberFormat="1" applyFont="1" applyFill="1" applyBorder="1" applyAlignment="1">
      <alignment vertical="center" wrapText="1"/>
    </xf>
    <xf numFmtId="0" fontId="6" fillId="2" borderId="4" xfId="0" applyFont="1" applyFill="1" applyBorder="1" applyAlignment="1">
      <alignment horizontal="left" vertical="center" wrapText="1"/>
    </xf>
    <xf numFmtId="176" fontId="6" fillId="2" borderId="0" xfId="15" applyNumberFormat="1" applyFont="1" applyFill="1" applyBorder="1" applyAlignment="1">
      <alignment vertical="center" wrapText="1"/>
    </xf>
    <xf numFmtId="0" fontId="6" fillId="2" borderId="14" xfId="0" applyFont="1" applyFill="1" applyBorder="1" applyAlignment="1">
      <alignment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0" fillId="0" borderId="15" xfId="0" applyBorder="1" applyAlignment="1">
      <alignment vertical="center" wrapText="1"/>
    </xf>
    <xf numFmtId="176" fontId="6" fillId="2" borderId="8" xfId="15" applyNumberFormat="1" applyFont="1" applyFill="1" applyBorder="1" applyAlignment="1">
      <alignment vertical="center" wrapText="1"/>
    </xf>
    <xf numFmtId="0" fontId="6" fillId="2" borderId="1" xfId="0" applyFont="1" applyFill="1" applyBorder="1" applyAlignment="1">
      <alignment horizontal="left" vertical="center" wrapText="1"/>
    </xf>
    <xf numFmtId="176" fontId="6" fillId="2" borderId="6" xfId="15" applyNumberFormat="1" applyFont="1" applyFill="1" applyBorder="1" applyAlignment="1">
      <alignment vertical="center" wrapText="1"/>
    </xf>
    <xf numFmtId="176" fontId="6" fillId="2" borderId="7" xfId="15" applyNumberFormat="1" applyFont="1" applyFill="1" applyBorder="1" applyAlignment="1">
      <alignmen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vertical="center"/>
    </xf>
    <xf numFmtId="0" fontId="6" fillId="0" borderId="6" xfId="0" applyFont="1" applyFill="1" applyBorder="1" applyAlignment="1">
      <alignment vertical="center" wrapText="1"/>
    </xf>
    <xf numFmtId="0" fontId="6" fillId="2" borderId="9" xfId="0" applyFont="1" applyFill="1" applyBorder="1" applyAlignment="1">
      <alignment vertical="center" wrapText="1"/>
    </xf>
    <xf numFmtId="176" fontId="6" fillId="2" borderId="10" xfId="15" applyNumberFormat="1" applyFont="1" applyFill="1" applyBorder="1" applyAlignment="1">
      <alignment vertical="center" wrapText="1"/>
    </xf>
    <xf numFmtId="176" fontId="6" fillId="2" borderId="9" xfId="15" applyNumberFormat="1" applyFont="1" applyFill="1" applyBorder="1" applyAlignment="1">
      <alignment vertical="center" wrapText="1"/>
    </xf>
    <xf numFmtId="176" fontId="6" fillId="2" borderId="9" xfId="15" applyNumberFormat="1"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0" xfId="0" applyFont="1" applyFill="1" applyBorder="1" applyAlignment="1">
      <alignment vertical="center"/>
    </xf>
    <xf numFmtId="0" fontId="6" fillId="0" borderId="8" xfId="0" applyFont="1" applyFill="1" applyBorder="1" applyAlignment="1">
      <alignment vertical="center" wrapText="1"/>
    </xf>
    <xf numFmtId="0" fontId="6" fillId="0" borderId="10" xfId="0" applyFont="1" applyFill="1" applyBorder="1" applyAlignment="1">
      <alignment vertical="center" wrapText="1"/>
    </xf>
    <xf numFmtId="0" fontId="11" fillId="2" borderId="11" xfId="0" applyFont="1" applyFill="1" applyBorder="1" applyAlignment="1">
      <alignment vertical="center" wrapText="1"/>
    </xf>
    <xf numFmtId="176" fontId="6" fillId="2" borderId="11" xfId="15" applyNumberFormat="1" applyFont="1" applyFill="1" applyBorder="1" applyAlignment="1">
      <alignment vertical="center" wrapText="1"/>
    </xf>
    <xf numFmtId="176" fontId="6" fillId="2" borderId="11" xfId="15" applyNumberFormat="1" applyFont="1" applyFill="1" applyBorder="1" applyAlignment="1">
      <alignment horizontal="left" vertical="center" wrapText="1"/>
    </xf>
    <xf numFmtId="176" fontId="6" fillId="2" borderId="4" xfId="15" applyNumberFormat="1" applyFont="1" applyFill="1" applyBorder="1" applyAlignment="1">
      <alignment vertical="center" wrapText="1"/>
    </xf>
    <xf numFmtId="176" fontId="6" fillId="2" borderId="6" xfId="15" applyNumberFormat="1" applyFont="1" applyFill="1" applyBorder="1" applyAlignment="1">
      <alignment horizontal="center" vertical="center" wrapText="1"/>
    </xf>
    <xf numFmtId="176" fontId="6" fillId="2" borderId="7" xfId="15" applyNumberFormat="1" applyFont="1" applyFill="1" applyBorder="1" applyAlignment="1">
      <alignment horizontal="center" vertical="center" wrapText="1"/>
    </xf>
    <xf numFmtId="176" fontId="6" fillId="2" borderId="9" xfId="15" applyNumberFormat="1" applyFont="1" applyFill="1" applyBorder="1" applyAlignment="1">
      <alignment horizontal="center" vertical="center" wrapText="1"/>
    </xf>
    <xf numFmtId="176" fontId="6" fillId="2" borderId="1" xfId="15" applyNumberFormat="1" applyFont="1" applyFill="1" applyBorder="1" applyAlignment="1">
      <alignment vertical="center" wrapText="1"/>
    </xf>
    <xf numFmtId="0" fontId="0" fillId="0" borderId="11" xfId="0" applyBorder="1" applyAlignment="1">
      <alignment horizontal="center" vertical="center" wrapText="1"/>
    </xf>
    <xf numFmtId="38" fontId="6" fillId="2" borderId="2" xfId="15" applyFont="1" applyFill="1" applyBorder="1" applyAlignment="1">
      <alignment vertical="center"/>
    </xf>
    <xf numFmtId="38" fontId="6" fillId="2" borderId="4" xfId="15" applyFont="1" applyFill="1" applyBorder="1" applyAlignment="1">
      <alignment vertical="center"/>
    </xf>
    <xf numFmtId="176" fontId="6" fillId="2" borderId="12" xfId="15" applyNumberFormat="1" applyFont="1" applyFill="1" applyBorder="1" applyAlignment="1">
      <alignment vertical="center" wrapText="1"/>
    </xf>
    <xf numFmtId="176" fontId="6" fillId="2" borderId="14" xfId="15" applyNumberFormat="1" applyFont="1" applyFill="1" applyBorder="1" applyAlignment="1">
      <alignment vertical="center" wrapText="1"/>
    </xf>
    <xf numFmtId="176" fontId="6" fillId="2" borderId="13" xfId="15" applyNumberFormat="1" applyFont="1" applyFill="1" applyBorder="1" applyAlignment="1">
      <alignment vertical="center" wrapText="1"/>
    </xf>
    <xf numFmtId="38" fontId="6" fillId="2" borderId="10" xfId="15" applyFont="1" applyFill="1" applyBorder="1" applyAlignment="1">
      <alignment vertical="center"/>
    </xf>
    <xf numFmtId="38" fontId="6" fillId="2" borderId="1" xfId="15" applyFont="1" applyFill="1" applyBorder="1" applyAlignment="1">
      <alignment vertical="center"/>
    </xf>
    <xf numFmtId="176" fontId="6" fillId="3" borderId="2" xfId="15" applyNumberFormat="1" applyFont="1" applyFill="1" applyBorder="1" applyAlignment="1">
      <alignment horizontal="right" vertical="center" wrapText="1"/>
    </xf>
    <xf numFmtId="176" fontId="6" fillId="3" borderId="4" xfId="15" applyNumberFormat="1" applyFont="1" applyFill="1" applyBorder="1" applyAlignment="1">
      <alignment horizontal="right" vertical="center" wrapText="1"/>
    </xf>
    <xf numFmtId="176" fontId="6" fillId="2" borderId="0" xfId="15" applyNumberFormat="1" applyFont="1" applyFill="1" applyBorder="1" applyAlignment="1">
      <alignment horizontal="center" vertical="center" wrapText="1"/>
    </xf>
    <xf numFmtId="176" fontId="6" fillId="3" borderId="10" xfId="15" applyNumberFormat="1" applyFont="1" applyFill="1" applyBorder="1" applyAlignment="1">
      <alignment horizontal="right" vertical="center" wrapText="1"/>
    </xf>
    <xf numFmtId="176" fontId="6" fillId="3" borderId="1" xfId="15" applyNumberFormat="1" applyFont="1" applyFill="1" applyBorder="1" applyAlignment="1">
      <alignment horizontal="right" vertical="center" wrapText="1"/>
    </xf>
    <xf numFmtId="38" fontId="6" fillId="2" borderId="12" xfId="15" applyFont="1" applyFill="1" applyBorder="1" applyAlignment="1">
      <alignment vertical="center"/>
    </xf>
    <xf numFmtId="38" fontId="6" fillId="2" borderId="14" xfId="15" applyFont="1" applyFill="1" applyBorder="1" applyAlignment="1">
      <alignment vertical="center"/>
    </xf>
    <xf numFmtId="0" fontId="6" fillId="2" borderId="12" xfId="0" applyFont="1" applyFill="1" applyBorder="1" applyAlignment="1">
      <alignment horizontal="distributed" vertical="center" indent="6"/>
    </xf>
    <xf numFmtId="0" fontId="6" fillId="2" borderId="13" xfId="0" applyFont="1" applyFill="1" applyBorder="1" applyAlignment="1">
      <alignment horizontal="distributed" vertical="center" indent="6"/>
    </xf>
    <xf numFmtId="0" fontId="6" fillId="2" borderId="14" xfId="0" applyFont="1" applyFill="1" applyBorder="1" applyAlignment="1">
      <alignment horizontal="distributed" vertical="center" indent="6"/>
    </xf>
    <xf numFmtId="176" fontId="6" fillId="2" borderId="15" xfId="15" applyNumberFormat="1" applyFont="1" applyFill="1" applyBorder="1" applyAlignment="1">
      <alignment vertical="center" wrapText="1"/>
    </xf>
    <xf numFmtId="176" fontId="6" fillId="2" borderId="15" xfId="15" applyNumberFormat="1"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2" xfId="0" applyFont="1" applyFill="1" applyBorder="1" applyAlignment="1">
      <alignment vertical="center"/>
    </xf>
    <xf numFmtId="0" fontId="6" fillId="0" borderId="12" xfId="0" applyFont="1" applyFill="1" applyBorder="1" applyAlignment="1">
      <alignment vertical="center" wrapText="1"/>
    </xf>
    <xf numFmtId="0" fontId="11" fillId="2" borderId="15" xfId="0" applyFont="1" applyFill="1" applyBorder="1" applyAlignment="1">
      <alignment vertical="center" wrapText="1"/>
    </xf>
    <xf numFmtId="176" fontId="6" fillId="3" borderId="12" xfId="15" applyNumberFormat="1" applyFont="1" applyFill="1" applyBorder="1" applyAlignment="1">
      <alignment horizontal="center" vertical="center" wrapText="1"/>
    </xf>
    <xf numFmtId="176" fontId="6" fillId="3" borderId="14" xfId="15" applyNumberFormat="1" applyFont="1" applyFill="1" applyBorder="1" applyAlignment="1">
      <alignment horizontal="center" vertical="center" wrapText="1"/>
    </xf>
    <xf numFmtId="0" fontId="6" fillId="2" borderId="14" xfId="0" applyFont="1" applyFill="1" applyBorder="1" applyAlignment="1">
      <alignment horizontal="left" vertical="center" wrapText="1"/>
    </xf>
    <xf numFmtId="177" fontId="5" fillId="3" borderId="2" xfId="0" applyNumberFormat="1" applyFont="1" applyFill="1" applyBorder="1" applyAlignment="1">
      <alignment horizontal="center" vertical="center"/>
    </xf>
    <xf numFmtId="177" fontId="5" fillId="3" borderId="4" xfId="0" applyNumberFormat="1" applyFont="1" applyFill="1" applyBorder="1" applyAlignment="1">
      <alignment horizontal="center" vertical="center"/>
    </xf>
    <xf numFmtId="176" fontId="6" fillId="2" borderId="16" xfId="15" applyNumberFormat="1" applyFont="1" applyFill="1" applyBorder="1" applyAlignment="1">
      <alignment horizontal="center" vertical="center"/>
    </xf>
    <xf numFmtId="176" fontId="6" fillId="2" borderId="17" xfId="15" applyNumberFormat="1" applyFont="1" applyFill="1" applyBorder="1" applyAlignment="1">
      <alignment horizontal="center" vertical="center"/>
    </xf>
    <xf numFmtId="176" fontId="6" fillId="2" borderId="9" xfId="15" applyNumberFormat="1" applyFont="1" applyFill="1" applyBorder="1" applyAlignment="1">
      <alignment horizontal="center" vertical="center"/>
    </xf>
    <xf numFmtId="176" fontId="6" fillId="2" borderId="2" xfId="15" applyNumberFormat="1" applyFont="1" applyFill="1" applyBorder="1" applyAlignment="1">
      <alignment horizontal="center" vertical="center"/>
    </xf>
    <xf numFmtId="176" fontId="6" fillId="2" borderId="18" xfId="15" applyNumberFormat="1" applyFont="1" applyFill="1" applyBorder="1" applyAlignment="1">
      <alignment horizontal="center" vertical="center"/>
    </xf>
    <xf numFmtId="176" fontId="6" fillId="2" borderId="3" xfId="15" applyNumberFormat="1" applyFont="1" applyFill="1" applyBorder="1" applyAlignment="1">
      <alignment horizontal="center" vertical="center"/>
    </xf>
    <xf numFmtId="176" fontId="6" fillId="2" borderId="4" xfId="15" applyNumberFormat="1"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9" fontId="6" fillId="3" borderId="2" xfId="16" applyFont="1" applyFill="1" applyBorder="1" applyAlignment="1">
      <alignment horizontal="center" vertical="center" wrapText="1"/>
    </xf>
    <xf numFmtId="9" fontId="6" fillId="3" borderId="3" xfId="16" applyFont="1" applyFill="1" applyBorder="1" applyAlignment="1">
      <alignment horizontal="center" vertical="center" wrapText="1"/>
    </xf>
    <xf numFmtId="9" fontId="6" fillId="3" borderId="4" xfId="16" applyFont="1" applyFill="1" applyBorder="1" applyAlignment="1">
      <alignment horizontal="center" vertical="center" wrapText="1"/>
    </xf>
    <xf numFmtId="9" fontId="6" fillId="3" borderId="16" xfId="16" applyFont="1" applyFill="1" applyBorder="1" applyAlignment="1">
      <alignment horizontal="center" vertical="center" wrapText="1"/>
    </xf>
    <xf numFmtId="9" fontId="6" fillId="3" borderId="21" xfId="16" applyFont="1" applyFill="1" applyBorder="1" applyAlignment="1">
      <alignment horizontal="center" vertical="center" wrapText="1"/>
    </xf>
    <xf numFmtId="178" fontId="10" fillId="3" borderId="2" xfId="16" applyNumberFormat="1" applyFont="1" applyFill="1" applyBorder="1" applyAlignment="1">
      <alignment horizontal="center" vertical="center" wrapText="1"/>
    </xf>
    <xf numFmtId="178" fontId="10" fillId="3" borderId="4" xfId="16" applyNumberFormat="1" applyFont="1" applyFill="1" applyBorder="1" applyAlignment="1">
      <alignment horizontal="center" vertical="center" wrapText="1"/>
    </xf>
    <xf numFmtId="0" fontId="6" fillId="2" borderId="9" xfId="0" applyFont="1" applyFill="1" applyBorder="1" applyAlignment="1">
      <alignment horizontal="center" vertical="center"/>
    </xf>
    <xf numFmtId="9" fontId="6" fillId="2" borderId="0" xfId="16" applyFont="1" applyFill="1" applyBorder="1" applyAlignment="1">
      <alignment horizontal="center" vertical="center" wrapText="1"/>
    </xf>
    <xf numFmtId="177" fontId="5" fillId="3" borderId="10"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xf>
    <xf numFmtId="176" fontId="6" fillId="2" borderId="22" xfId="15" applyNumberFormat="1" applyFont="1" applyFill="1" applyBorder="1" applyAlignment="1">
      <alignment horizontal="center" vertical="center"/>
    </xf>
    <xf numFmtId="176" fontId="6" fillId="2" borderId="23" xfId="15" applyNumberFormat="1" applyFont="1" applyFill="1" applyBorder="1" applyAlignment="1">
      <alignment horizontal="center" vertical="center"/>
    </xf>
    <xf numFmtId="176" fontId="6" fillId="2" borderId="11" xfId="15" applyNumberFormat="1" applyFont="1" applyFill="1" applyBorder="1" applyAlignment="1">
      <alignment horizontal="center" vertical="center"/>
    </xf>
    <xf numFmtId="176" fontId="6" fillId="2" borderId="10" xfId="15" applyNumberFormat="1" applyFont="1" applyFill="1" applyBorder="1" applyAlignment="1">
      <alignment horizontal="center" vertical="center"/>
    </xf>
    <xf numFmtId="176" fontId="6" fillId="2" borderId="24" xfId="15" applyNumberFormat="1" applyFont="1" applyFill="1" applyBorder="1" applyAlignment="1">
      <alignment horizontal="center" vertical="center"/>
    </xf>
    <xf numFmtId="176" fontId="6" fillId="2" borderId="0" xfId="15" applyNumberFormat="1" applyFont="1" applyFill="1" applyBorder="1" applyAlignment="1">
      <alignment horizontal="center" vertical="center"/>
    </xf>
    <xf numFmtId="176" fontId="6" fillId="2" borderId="1" xfId="15" applyNumberFormat="1"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9" fontId="6" fillId="3" borderId="10" xfId="16" applyFont="1" applyFill="1" applyBorder="1" applyAlignment="1">
      <alignment horizontal="center" vertical="center" wrapText="1"/>
    </xf>
    <xf numFmtId="9" fontId="6" fillId="3" borderId="0" xfId="16" applyFont="1" applyFill="1" applyBorder="1" applyAlignment="1">
      <alignment horizontal="center" vertical="center" wrapText="1"/>
    </xf>
    <xf numFmtId="9" fontId="6" fillId="3" borderId="1" xfId="16" applyFont="1" applyFill="1" applyBorder="1" applyAlignment="1">
      <alignment horizontal="center" vertical="center" wrapText="1"/>
    </xf>
    <xf numFmtId="9" fontId="6" fillId="3" borderId="22" xfId="16" applyFont="1" applyFill="1" applyBorder="1" applyAlignment="1">
      <alignment horizontal="center" vertical="center" wrapText="1"/>
    </xf>
    <xf numFmtId="9" fontId="6" fillId="3" borderId="27" xfId="16" applyFont="1" applyFill="1" applyBorder="1" applyAlignment="1">
      <alignment horizontal="center" vertical="center" wrapText="1"/>
    </xf>
    <xf numFmtId="178" fontId="10" fillId="3" borderId="10" xfId="16" applyNumberFormat="1" applyFont="1" applyFill="1" applyBorder="1" applyAlignment="1">
      <alignment horizontal="center" vertical="center" wrapText="1"/>
    </xf>
    <xf numFmtId="178" fontId="10" fillId="3" borderId="1" xfId="16" applyNumberFormat="1" applyFont="1" applyFill="1" applyBorder="1" applyAlignment="1">
      <alignment horizontal="center" vertical="center" wrapText="1"/>
    </xf>
    <xf numFmtId="0" fontId="6" fillId="2" borderId="11" xfId="0" applyFont="1" applyFill="1" applyBorder="1" applyAlignment="1">
      <alignment horizontal="center" vertical="center"/>
    </xf>
    <xf numFmtId="9" fontId="6" fillId="3" borderId="12" xfId="16" applyFont="1" applyFill="1" applyBorder="1" applyAlignment="1">
      <alignment horizontal="center" vertical="center" wrapText="1"/>
    </xf>
    <xf numFmtId="9" fontId="6" fillId="3" borderId="13" xfId="16" applyFont="1" applyFill="1" applyBorder="1" applyAlignment="1">
      <alignment horizontal="center" vertical="center" wrapText="1"/>
    </xf>
    <xf numFmtId="9" fontId="6" fillId="3" borderId="14" xfId="16" applyFont="1" applyFill="1" applyBorder="1" applyAlignment="1">
      <alignment horizontal="center" vertical="center" wrapText="1"/>
    </xf>
    <xf numFmtId="9" fontId="6" fillId="3" borderId="28" xfId="16" applyFont="1" applyFill="1" applyBorder="1" applyAlignment="1">
      <alignment horizontal="center" vertical="center" wrapText="1"/>
    </xf>
    <xf numFmtId="9" fontId="6" fillId="3" borderId="29" xfId="16" applyFont="1" applyFill="1" applyBorder="1" applyAlignment="1">
      <alignment horizontal="center" vertical="center" wrapText="1"/>
    </xf>
    <xf numFmtId="178" fontId="10" fillId="3" borderId="12" xfId="16" applyNumberFormat="1" applyFont="1" applyFill="1" applyBorder="1" applyAlignment="1">
      <alignment horizontal="center" vertical="center" wrapText="1"/>
    </xf>
    <xf numFmtId="178" fontId="10" fillId="3" borderId="14" xfId="16" applyNumberFormat="1" applyFont="1" applyFill="1" applyBorder="1" applyAlignment="1">
      <alignment horizontal="center" vertical="center" wrapText="1"/>
    </xf>
    <xf numFmtId="0" fontId="0" fillId="0" borderId="15" xfId="0" applyBorder="1" applyAlignment="1">
      <alignment horizontal="center" vertical="center" wrapText="1"/>
    </xf>
    <xf numFmtId="0" fontId="6" fillId="2" borderId="15" xfId="0"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7" xfId="0" applyFont="1" applyFill="1" applyBorder="1" applyAlignment="1">
      <alignment horizontal="center" vertical="center" wrapText="1"/>
    </xf>
    <xf numFmtId="176" fontId="6" fillId="2" borderId="28" xfId="15" applyNumberFormat="1" applyFont="1" applyFill="1" applyBorder="1" applyAlignment="1">
      <alignment horizontal="center" vertical="center"/>
    </xf>
    <xf numFmtId="176" fontId="6" fillId="2" borderId="30" xfId="15" applyNumberFormat="1" applyFont="1" applyFill="1" applyBorder="1" applyAlignment="1">
      <alignment horizontal="center" vertical="center"/>
    </xf>
    <xf numFmtId="176" fontId="6" fillId="2" borderId="15" xfId="15" applyNumberFormat="1" applyFont="1" applyFill="1" applyBorder="1" applyAlignment="1">
      <alignment horizontal="center" vertical="center"/>
    </xf>
    <xf numFmtId="176" fontId="6" fillId="2" borderId="12" xfId="15" applyNumberFormat="1" applyFont="1" applyFill="1" applyBorder="1" applyAlignment="1">
      <alignment horizontal="center" vertical="center"/>
    </xf>
    <xf numFmtId="176" fontId="6" fillId="2" borderId="31" xfId="15" applyNumberFormat="1" applyFont="1" applyFill="1" applyBorder="1" applyAlignment="1">
      <alignment horizontal="center" vertical="center"/>
    </xf>
    <xf numFmtId="176" fontId="6" fillId="2" borderId="13" xfId="15" applyNumberFormat="1" applyFont="1" applyFill="1" applyBorder="1" applyAlignment="1">
      <alignment horizontal="center" vertical="center"/>
    </xf>
    <xf numFmtId="176" fontId="6" fillId="2" borderId="14" xfId="15" applyNumberFormat="1" applyFont="1" applyFill="1" applyBorder="1" applyAlignment="1">
      <alignment horizontal="center" vertical="center"/>
    </xf>
    <xf numFmtId="177" fontId="5" fillId="3" borderId="12" xfId="0" applyNumberFormat="1" applyFont="1" applyFill="1" applyBorder="1" applyAlignment="1">
      <alignment horizontal="center" vertical="center"/>
    </xf>
    <xf numFmtId="177" fontId="5" fillId="3" borderId="14" xfId="0" applyNumberFormat="1" applyFont="1" applyFill="1" applyBorder="1" applyAlignment="1">
      <alignment horizontal="center" vertical="center"/>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24" xfId="0"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 xfId="0" applyFont="1" applyFill="1" applyBorder="1" applyAlignment="1">
      <alignment vertical="center" shrinkToFi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179" fontId="6" fillId="3" borderId="2" xfId="15" applyNumberFormat="1" applyFont="1" applyFill="1" applyBorder="1" applyAlignment="1">
      <alignment horizontal="center" vertical="center"/>
    </xf>
    <xf numFmtId="179" fontId="6" fillId="3" borderId="3" xfId="15" applyNumberFormat="1" applyFont="1" applyFill="1" applyBorder="1" applyAlignment="1">
      <alignment horizontal="center" vertical="center"/>
    </xf>
    <xf numFmtId="179" fontId="6" fillId="3" borderId="4" xfId="15" applyNumberFormat="1" applyFont="1" applyFill="1" applyBorder="1" applyAlignment="1">
      <alignment horizontal="center" vertical="center"/>
    </xf>
    <xf numFmtId="180" fontId="6" fillId="0" borderId="16" xfId="15" applyNumberFormat="1" applyFont="1" applyFill="1" applyBorder="1" applyAlignment="1">
      <alignment horizontal="center" vertical="center"/>
    </xf>
    <xf numFmtId="180" fontId="6" fillId="0" borderId="17" xfId="15" applyNumberFormat="1" applyFont="1" applyFill="1" applyBorder="1" applyAlignment="1">
      <alignment horizontal="center" vertical="center"/>
    </xf>
    <xf numFmtId="180" fontId="6" fillId="0" borderId="21" xfId="15" applyNumberFormat="1" applyFont="1" applyFill="1" applyBorder="1" applyAlignment="1">
      <alignment horizontal="center" vertical="center"/>
    </xf>
    <xf numFmtId="181" fontId="6" fillId="0" borderId="16" xfId="15" applyNumberFormat="1" applyFont="1" applyFill="1" applyBorder="1" applyAlignment="1">
      <alignment horizontal="center" vertical="center"/>
    </xf>
    <xf numFmtId="181" fontId="6" fillId="0" borderId="17" xfId="15" applyNumberFormat="1" applyFont="1" applyFill="1" applyBorder="1" applyAlignment="1">
      <alignment horizontal="center" vertical="center"/>
    </xf>
    <xf numFmtId="181" fontId="6" fillId="0" borderId="21" xfId="15" applyNumberFormat="1" applyFont="1" applyFill="1" applyBorder="1" applyAlignment="1">
      <alignment horizontal="center" vertical="center"/>
    </xf>
    <xf numFmtId="179" fontId="6" fillId="0" borderId="16" xfId="15" applyNumberFormat="1" applyFont="1" applyFill="1" applyBorder="1" applyAlignment="1">
      <alignment horizontal="center" vertical="center"/>
    </xf>
    <xf numFmtId="179" fontId="6" fillId="0" borderId="17" xfId="15" applyNumberFormat="1" applyFont="1" applyFill="1" applyBorder="1" applyAlignment="1">
      <alignment horizontal="center" vertical="center"/>
    </xf>
    <xf numFmtId="179" fontId="6" fillId="0" borderId="21" xfId="15" applyNumberFormat="1" applyFont="1" applyFill="1" applyBorder="1" applyAlignment="1">
      <alignment horizontal="center" vertical="center"/>
    </xf>
    <xf numFmtId="179" fontId="6" fillId="3" borderId="9" xfId="15" applyNumberFormat="1" applyFont="1" applyFill="1" applyBorder="1" applyAlignment="1">
      <alignment horizontal="center" vertical="center"/>
    </xf>
    <xf numFmtId="180" fontId="6" fillId="2" borderId="0" xfId="0" applyNumberFormat="1" applyFont="1" applyFill="1" applyBorder="1">
      <alignment vertical="center"/>
    </xf>
    <xf numFmtId="181" fontId="6" fillId="2" borderId="0" xfId="15" applyNumberFormat="1" applyFont="1" applyFill="1" applyBorder="1" applyAlignment="1">
      <alignment horizontal="center" vertical="center"/>
    </xf>
    <xf numFmtId="0" fontId="6" fillId="2" borderId="28"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11" fillId="2" borderId="15" xfId="0" applyFont="1" applyFill="1" applyBorder="1" applyAlignment="1">
      <alignment horizontal="center" vertical="center" wrapText="1"/>
    </xf>
    <xf numFmtId="182" fontId="6" fillId="3" borderId="25" xfId="15" applyNumberFormat="1" applyFont="1" applyFill="1" applyBorder="1" applyAlignment="1">
      <alignment vertical="center"/>
    </xf>
    <xf numFmtId="182" fontId="6" fillId="3" borderId="26" xfId="15" applyNumberFormat="1" applyFont="1" applyFill="1" applyBorder="1" applyAlignment="1">
      <alignment vertical="center"/>
    </xf>
    <xf numFmtId="0" fontId="6" fillId="2" borderId="10" xfId="0" applyFont="1" applyFill="1" applyBorder="1" applyAlignment="1">
      <alignment vertical="center" shrinkToFit="1"/>
    </xf>
    <xf numFmtId="0" fontId="6" fillId="2" borderId="0" xfId="0" applyFont="1" applyFill="1" applyBorder="1" applyAlignment="1">
      <alignment vertical="center" shrinkToFit="1"/>
    </xf>
    <xf numFmtId="0" fontId="6" fillId="2" borderId="1" xfId="0" applyFont="1" applyFill="1" applyBorder="1" applyAlignment="1">
      <alignment vertical="center" shrinkToFit="1"/>
    </xf>
    <xf numFmtId="179" fontId="6" fillId="3" borderId="10" xfId="15" applyNumberFormat="1" applyFont="1" applyFill="1" applyBorder="1" applyAlignment="1">
      <alignment horizontal="center" vertical="center"/>
    </xf>
    <xf numFmtId="179" fontId="6" fillId="3" borderId="0" xfId="15" applyNumberFormat="1" applyFont="1" applyFill="1" applyBorder="1" applyAlignment="1">
      <alignment horizontal="center" vertical="center"/>
    </xf>
    <xf numFmtId="179" fontId="6" fillId="3" borderId="1" xfId="15" applyNumberFormat="1" applyFont="1" applyFill="1" applyBorder="1" applyAlignment="1">
      <alignment horizontal="center" vertical="center"/>
    </xf>
    <xf numFmtId="180" fontId="6" fillId="0" borderId="22" xfId="15" applyNumberFormat="1" applyFont="1" applyFill="1" applyBorder="1" applyAlignment="1">
      <alignment horizontal="center" vertical="center"/>
    </xf>
    <xf numFmtId="180" fontId="6" fillId="0" borderId="23" xfId="15" applyNumberFormat="1" applyFont="1" applyFill="1" applyBorder="1" applyAlignment="1">
      <alignment horizontal="center" vertical="center"/>
    </xf>
    <xf numFmtId="180" fontId="6" fillId="0" borderId="27" xfId="15" applyNumberFormat="1" applyFont="1" applyFill="1" applyBorder="1" applyAlignment="1">
      <alignment horizontal="center" vertical="center"/>
    </xf>
    <xf numFmtId="181" fontId="6" fillId="0" borderId="22" xfId="15" applyNumberFormat="1" applyFont="1" applyFill="1" applyBorder="1" applyAlignment="1">
      <alignment horizontal="center" vertical="center"/>
    </xf>
    <xf numFmtId="181" fontId="6" fillId="0" borderId="23" xfId="15" applyNumberFormat="1" applyFont="1" applyFill="1" applyBorder="1" applyAlignment="1">
      <alignment horizontal="center" vertical="center"/>
    </xf>
    <xf numFmtId="181" fontId="6" fillId="0" borderId="27" xfId="15" applyNumberFormat="1" applyFont="1" applyFill="1" applyBorder="1" applyAlignment="1">
      <alignment horizontal="center" vertical="center"/>
    </xf>
    <xf numFmtId="179" fontId="6" fillId="0" borderId="22" xfId="15" applyNumberFormat="1" applyFont="1" applyFill="1" applyBorder="1" applyAlignment="1">
      <alignment horizontal="center" vertical="center"/>
    </xf>
    <xf numFmtId="179" fontId="6" fillId="0" borderId="23" xfId="15" applyNumberFormat="1" applyFont="1" applyFill="1" applyBorder="1" applyAlignment="1">
      <alignment horizontal="center" vertical="center"/>
    </xf>
    <xf numFmtId="179" fontId="6" fillId="0" borderId="27" xfId="15" applyNumberFormat="1" applyFont="1" applyFill="1" applyBorder="1" applyAlignment="1">
      <alignment horizontal="center" vertical="center"/>
    </xf>
    <xf numFmtId="0" fontId="0" fillId="0" borderId="11" xfId="0" applyBorder="1" applyAlignment="1">
      <alignment horizontal="center" vertical="center"/>
    </xf>
    <xf numFmtId="179" fontId="6" fillId="3" borderId="11" xfId="15" applyNumberFormat="1" applyFont="1" applyFill="1" applyBorder="1" applyAlignment="1">
      <alignment horizontal="center" vertical="center"/>
    </xf>
    <xf numFmtId="180" fontId="6" fillId="3" borderId="2" xfId="15" applyNumberFormat="1" applyFont="1" applyFill="1" applyBorder="1" applyAlignment="1">
      <alignment horizontal="center" vertical="center"/>
    </xf>
    <xf numFmtId="180" fontId="6" fillId="3" borderId="9" xfId="15" applyNumberFormat="1" applyFont="1" applyFill="1" applyBorder="1" applyAlignment="1">
      <alignment horizontal="center" vertical="center"/>
    </xf>
    <xf numFmtId="180" fontId="6" fillId="0" borderId="18" xfId="15" applyNumberFormat="1" applyFont="1" applyFill="1" applyBorder="1" applyAlignment="1">
      <alignment horizontal="center" vertical="center"/>
    </xf>
    <xf numFmtId="180" fontId="6" fillId="3" borderId="3" xfId="15" applyNumberFormat="1" applyFont="1" applyFill="1" applyBorder="1" applyAlignment="1">
      <alignment horizontal="center" vertical="center"/>
    </xf>
    <xf numFmtId="180" fontId="6" fillId="3" borderId="4" xfId="15" applyNumberFormat="1" applyFont="1" applyFill="1" applyBorder="1" applyAlignment="1">
      <alignment horizontal="center" vertical="center"/>
    </xf>
    <xf numFmtId="38" fontId="6" fillId="3" borderId="2" xfId="15" applyFont="1" applyFill="1" applyBorder="1" applyAlignment="1">
      <alignment horizontal="right" vertical="center"/>
    </xf>
    <xf numFmtId="38" fontId="6" fillId="3" borderId="4" xfId="15" applyFont="1" applyFill="1" applyBorder="1" applyAlignment="1">
      <alignment horizontal="right" vertical="center"/>
    </xf>
    <xf numFmtId="180" fontId="6" fillId="3" borderId="10" xfId="15" applyNumberFormat="1" applyFont="1" applyFill="1" applyBorder="1" applyAlignment="1">
      <alignment horizontal="center" vertical="center"/>
    </xf>
    <xf numFmtId="180" fontId="6" fillId="3" borderId="11" xfId="15" applyNumberFormat="1" applyFont="1" applyFill="1" applyBorder="1" applyAlignment="1">
      <alignment horizontal="center" vertical="center"/>
    </xf>
    <xf numFmtId="180" fontId="6" fillId="0" borderId="24" xfId="15" applyNumberFormat="1" applyFont="1" applyFill="1" applyBorder="1" applyAlignment="1">
      <alignment horizontal="center" vertical="center"/>
    </xf>
    <xf numFmtId="180" fontId="6" fillId="3" borderId="0" xfId="15" applyNumberFormat="1" applyFont="1" applyFill="1" applyBorder="1" applyAlignment="1">
      <alignment horizontal="center" vertical="center"/>
    </xf>
    <xf numFmtId="180" fontId="6" fillId="3" borderId="1" xfId="15" applyNumberFormat="1" applyFont="1" applyFill="1" applyBorder="1" applyAlignment="1">
      <alignment horizontal="center" vertical="center"/>
    </xf>
    <xf numFmtId="38" fontId="6" fillId="3" borderId="10" xfId="15" applyFont="1" applyFill="1" applyBorder="1" applyAlignment="1">
      <alignment horizontal="right" vertical="center"/>
    </xf>
    <xf numFmtId="38" fontId="6" fillId="3" borderId="1" xfId="15" applyFont="1" applyFill="1" applyBorder="1" applyAlignment="1">
      <alignment horizontal="right" vertical="center"/>
    </xf>
    <xf numFmtId="0" fontId="5" fillId="2" borderId="0" xfId="0" applyFont="1" applyFill="1" applyBorder="1" applyAlignment="1">
      <alignment horizontal="right" vertical="center"/>
    </xf>
    <xf numFmtId="0" fontId="6" fillId="2" borderId="12" xfId="0" applyFont="1" applyFill="1" applyBorder="1" applyAlignment="1">
      <alignment vertical="center" shrinkToFit="1"/>
    </xf>
    <xf numFmtId="0" fontId="6" fillId="2" borderId="13" xfId="0" applyFont="1" applyFill="1" applyBorder="1" applyAlignment="1">
      <alignment vertical="center" shrinkToFit="1"/>
    </xf>
    <xf numFmtId="0" fontId="6" fillId="2" borderId="14" xfId="0" applyFont="1" applyFill="1" applyBorder="1" applyAlignment="1">
      <alignment vertical="center" shrinkToFit="1"/>
    </xf>
    <xf numFmtId="179" fontId="6" fillId="3" borderId="12" xfId="15" applyNumberFormat="1" applyFont="1" applyFill="1" applyBorder="1" applyAlignment="1">
      <alignment horizontal="center" vertical="center"/>
    </xf>
    <xf numFmtId="179" fontId="6" fillId="3" borderId="13" xfId="15" applyNumberFormat="1" applyFont="1" applyFill="1" applyBorder="1" applyAlignment="1">
      <alignment horizontal="center" vertical="center"/>
    </xf>
    <xf numFmtId="179" fontId="6" fillId="3" borderId="14" xfId="15" applyNumberFormat="1" applyFont="1" applyFill="1" applyBorder="1" applyAlignment="1">
      <alignment horizontal="center" vertical="center"/>
    </xf>
    <xf numFmtId="180" fontId="6" fillId="0" borderId="28" xfId="15" applyNumberFormat="1" applyFont="1" applyFill="1" applyBorder="1" applyAlignment="1">
      <alignment horizontal="center" vertical="center"/>
    </xf>
    <xf numFmtId="180" fontId="6" fillId="0" borderId="30" xfId="15" applyNumberFormat="1" applyFont="1" applyFill="1" applyBorder="1" applyAlignment="1">
      <alignment horizontal="center" vertical="center"/>
    </xf>
    <xf numFmtId="180" fontId="6" fillId="0" borderId="29" xfId="15" applyNumberFormat="1" applyFont="1" applyFill="1" applyBorder="1" applyAlignment="1">
      <alignment horizontal="center" vertical="center"/>
    </xf>
    <xf numFmtId="181" fontId="6" fillId="0" borderId="28" xfId="15" applyNumberFormat="1" applyFont="1" applyFill="1" applyBorder="1" applyAlignment="1">
      <alignment horizontal="center" vertical="center"/>
    </xf>
    <xf numFmtId="181" fontId="6" fillId="0" borderId="30" xfId="15" applyNumberFormat="1" applyFont="1" applyFill="1" applyBorder="1" applyAlignment="1">
      <alignment horizontal="center" vertical="center"/>
    </xf>
    <xf numFmtId="181" fontId="6" fillId="0" borderId="29" xfId="15" applyNumberFormat="1" applyFont="1" applyFill="1" applyBorder="1" applyAlignment="1">
      <alignment horizontal="center" vertical="center"/>
    </xf>
    <xf numFmtId="179" fontId="6" fillId="0" borderId="28" xfId="15" applyNumberFormat="1" applyFont="1" applyFill="1" applyBorder="1" applyAlignment="1">
      <alignment horizontal="center" vertical="center"/>
    </xf>
    <xf numFmtId="179" fontId="6" fillId="0" borderId="30" xfId="15" applyNumberFormat="1" applyFont="1" applyFill="1" applyBorder="1" applyAlignment="1">
      <alignment horizontal="center" vertical="center"/>
    </xf>
    <xf numFmtId="179" fontId="6" fillId="0" borderId="29" xfId="15" applyNumberFormat="1" applyFont="1" applyFill="1" applyBorder="1" applyAlignment="1">
      <alignment horizontal="center" vertical="center"/>
    </xf>
    <xf numFmtId="0" fontId="0" fillId="0" borderId="15" xfId="0" applyBorder="1" applyAlignment="1">
      <alignment horizontal="center" vertical="center"/>
    </xf>
    <xf numFmtId="179" fontId="6" fillId="3" borderId="15" xfId="15" applyNumberFormat="1" applyFont="1" applyFill="1" applyBorder="1" applyAlignment="1">
      <alignment horizontal="center" vertical="center"/>
    </xf>
    <xf numFmtId="0" fontId="7" fillId="2" borderId="0" xfId="0" applyFont="1" applyFill="1" applyBorder="1" applyAlignment="1">
      <alignment horizontal="right" vertical="center"/>
    </xf>
    <xf numFmtId="180" fontId="6" fillId="3" borderId="12" xfId="15" applyNumberFormat="1" applyFont="1" applyFill="1" applyBorder="1" applyAlignment="1">
      <alignment horizontal="center" vertical="center"/>
    </xf>
    <xf numFmtId="180" fontId="6" fillId="3" borderId="15" xfId="15" applyNumberFormat="1" applyFont="1" applyFill="1" applyBorder="1" applyAlignment="1">
      <alignment horizontal="center" vertical="center"/>
    </xf>
    <xf numFmtId="180" fontId="6" fillId="0" borderId="31" xfId="15" applyNumberFormat="1" applyFont="1" applyFill="1" applyBorder="1" applyAlignment="1">
      <alignment horizontal="center" vertical="center"/>
    </xf>
    <xf numFmtId="180" fontId="6" fillId="3" borderId="13" xfId="15" applyNumberFormat="1" applyFont="1" applyFill="1" applyBorder="1" applyAlignment="1">
      <alignment horizontal="center" vertical="center"/>
    </xf>
    <xf numFmtId="180" fontId="6" fillId="3" borderId="14" xfId="15" applyNumberFormat="1" applyFont="1" applyFill="1" applyBorder="1" applyAlignment="1">
      <alignment horizontal="center" vertical="center"/>
    </xf>
    <xf numFmtId="38" fontId="6" fillId="3" borderId="12" xfId="15" applyFont="1" applyFill="1" applyBorder="1" applyAlignment="1">
      <alignment horizontal="right" vertical="center"/>
    </xf>
    <xf numFmtId="38" fontId="6" fillId="3" borderId="14" xfId="15" applyFont="1" applyFill="1" applyBorder="1" applyAlignment="1">
      <alignment horizontal="right" vertical="center"/>
    </xf>
    <xf numFmtId="182" fontId="6" fillId="3" borderId="34" xfId="15" applyNumberFormat="1" applyFont="1" applyFill="1" applyBorder="1" applyAlignment="1">
      <alignment vertical="center"/>
    </xf>
    <xf numFmtId="182" fontId="6" fillId="3" borderId="35" xfId="15" applyNumberFormat="1" applyFont="1" applyFill="1" applyBorder="1" applyAlignment="1">
      <alignment vertical="center"/>
    </xf>
    <xf numFmtId="0" fontId="0" fillId="0" borderId="0" xfId="0">
      <alignment vertical="center"/>
    </xf>
  </cellXfs>
  <cellStyles count="17">
    <cellStyle name="パーセント 2" xfId="1"/>
    <cellStyle name="未定義" xfId="2"/>
    <cellStyle name="桁区切り 2" xfId="3"/>
    <cellStyle name="標準" xfId="0" builtinId="0"/>
    <cellStyle name="標準 2" xfId="4"/>
    <cellStyle name="標準 3" xfId="5"/>
    <cellStyle name="標準 3 2" xfId="6"/>
    <cellStyle name="標準 3 2 2" xfId="7"/>
    <cellStyle name="標準 3 3" xfId="8"/>
    <cellStyle name="標準 3 3 2" xfId="9"/>
    <cellStyle name="標準 3 4" xfId="10"/>
    <cellStyle name="通貨 2" xfId="11"/>
    <cellStyle name="通貨 2 2" xfId="12"/>
    <cellStyle name="通貨 2 2 2" xfId="13"/>
    <cellStyle name="通貨 2 3" xfId="14"/>
    <cellStyle name="桁区切り" xfId="15" builtinId="6"/>
    <cellStyle name="パーセント" xfId="16" builtinId="5"/>
  </cellStyles>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24</xdr:col>
      <xdr:colOff>66675</xdr:colOff>
      <xdr:row>0</xdr:row>
      <xdr:rowOff>0</xdr:rowOff>
    </xdr:from>
    <xdr:to xmlns:xdr="http://schemas.openxmlformats.org/drawingml/2006/spreadsheetDrawing">
      <xdr:col>24</xdr:col>
      <xdr:colOff>142875</xdr:colOff>
      <xdr:row>2</xdr:row>
      <xdr:rowOff>42545</xdr:rowOff>
    </xdr:to>
    <xdr:sp macro="" textlink="">
      <xdr:nvSpPr>
        <xdr:cNvPr id="2" name="Text Box 5"/>
        <xdr:cNvSpPr txBox="1">
          <a:spLocks noChangeArrowheads="1"/>
        </xdr:cNvSpPr>
      </xdr:nvSpPr>
      <xdr:spPr>
        <a:xfrm>
          <a:off x="4343400" y="0"/>
          <a:ext cx="76200" cy="204470"/>
        </a:xfrm>
        <a:prstGeom prst="rect">
          <a:avLst/>
        </a:prstGeom>
        <a:noFill/>
        <a:ln w="9525">
          <a:noFill/>
          <a:miter lim="800000"/>
          <a:headEnd/>
          <a:tailEnd/>
        </a:ln>
      </xdr:spPr>
    </xdr:sp>
    <xdr:clientData/>
  </xdr:twoCellAnchor>
  <xdr:oneCellAnchor>
    <xdr:from xmlns:xdr="http://schemas.openxmlformats.org/drawingml/2006/spreadsheetDrawing">
      <xdr:col>19</xdr:col>
      <xdr:colOff>66675</xdr:colOff>
      <xdr:row>103</xdr:row>
      <xdr:rowOff>0</xdr:rowOff>
    </xdr:from>
    <xdr:ext cx="76200" cy="209550"/>
    <xdr:sp macro="" textlink="">
      <xdr:nvSpPr>
        <xdr:cNvPr id="4" name="Text Box 5"/>
        <xdr:cNvSpPr txBox="1">
          <a:spLocks noChangeArrowheads="1"/>
        </xdr:cNvSpPr>
      </xdr:nvSpPr>
      <xdr:spPr>
        <a:xfrm>
          <a:off x="3343275" y="29422725"/>
          <a:ext cx="76200" cy="209550"/>
        </a:xfrm>
        <a:prstGeom prst="rect">
          <a:avLst/>
        </a:prstGeom>
        <a:noFill/>
        <a:ln w="9525">
          <a:noFill/>
          <a:miter lim="800000"/>
          <a:headEnd/>
          <a:tailEnd/>
        </a:ln>
      </xdr:spPr>
    </xdr:sp>
    <xdr:clientData/>
  </xdr:oneCellAnchor>
  <xdr:twoCellAnchor>
    <xdr:from xmlns:xdr="http://schemas.openxmlformats.org/drawingml/2006/spreadsheetDrawing">
      <xdr:col>30</xdr:col>
      <xdr:colOff>0</xdr:colOff>
      <xdr:row>67</xdr:row>
      <xdr:rowOff>0</xdr:rowOff>
    </xdr:from>
    <xdr:to xmlns:xdr="http://schemas.openxmlformats.org/drawingml/2006/spreadsheetDrawing">
      <xdr:col>31</xdr:col>
      <xdr:colOff>22225</xdr:colOff>
      <xdr:row>67</xdr:row>
      <xdr:rowOff>0</xdr:rowOff>
    </xdr:to>
    <xdr:sp macro="" textlink="">
      <xdr:nvSpPr>
        <xdr:cNvPr id="5" name="Line 2"/>
        <xdr:cNvSpPr>
          <a:spLocks noChangeShapeType="1"/>
        </xdr:cNvSpPr>
      </xdr:nvSpPr>
      <xdr:spPr>
        <a:xfrm>
          <a:off x="6010275" y="24183975"/>
          <a:ext cx="2222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42</xdr:col>
      <xdr:colOff>104775</xdr:colOff>
      <xdr:row>65</xdr:row>
      <xdr:rowOff>0</xdr:rowOff>
    </xdr:from>
    <xdr:to xmlns:xdr="http://schemas.openxmlformats.org/drawingml/2006/spreadsheetDrawing">
      <xdr:col>42</xdr:col>
      <xdr:colOff>104775</xdr:colOff>
      <xdr:row>66</xdr:row>
      <xdr:rowOff>0</xdr:rowOff>
    </xdr:to>
    <xdr:sp macro="" textlink="">
      <xdr:nvSpPr>
        <xdr:cNvPr id="6" name="Line 3"/>
        <xdr:cNvSpPr>
          <a:spLocks noChangeShapeType="1"/>
        </xdr:cNvSpPr>
      </xdr:nvSpPr>
      <xdr:spPr>
        <a:xfrm>
          <a:off x="8239125" y="23631525"/>
          <a:ext cx="0" cy="323850"/>
        </a:xfrm>
        <a:prstGeom prst="line">
          <a:avLst/>
        </a:prstGeom>
        <a:noFill/>
        <a:ln w="9525">
          <a:solidFill>
            <a:srgbClr val="000000"/>
          </a:solidFill>
          <a:round/>
          <a:headEnd/>
          <a:tailEnd type="triangle" w="med" len="med"/>
        </a:ln>
      </xdr:spPr>
    </xdr:sp>
    <xdr:clientData/>
  </xdr:twoCellAnchor>
  <xdr:oneCellAnchor>
    <xdr:from xmlns:xdr="http://schemas.openxmlformats.org/drawingml/2006/spreadsheetDrawing">
      <xdr:col>19</xdr:col>
      <xdr:colOff>66675</xdr:colOff>
      <xdr:row>111</xdr:row>
      <xdr:rowOff>0</xdr:rowOff>
    </xdr:from>
    <xdr:ext cx="76200" cy="209550"/>
    <xdr:sp macro="" textlink="">
      <xdr:nvSpPr>
        <xdr:cNvPr id="7" name="Text Box 5"/>
        <xdr:cNvSpPr txBox="1">
          <a:spLocks noChangeArrowheads="1"/>
        </xdr:cNvSpPr>
      </xdr:nvSpPr>
      <xdr:spPr>
        <a:xfrm>
          <a:off x="3343275" y="31468695"/>
          <a:ext cx="76200" cy="209550"/>
        </a:xfrm>
        <a:prstGeom prst="rect">
          <a:avLst/>
        </a:prstGeom>
        <a:noFill/>
        <a:ln w="9525">
          <a:noFill/>
          <a:miter lim="800000"/>
          <a:headEnd/>
          <a:tailEnd/>
        </a:ln>
      </xdr:spPr>
    </xdr:sp>
    <xdr:clientData/>
  </xdr:oneCellAnchor>
  <xdr:oneCellAnchor>
    <xdr:from xmlns:xdr="http://schemas.openxmlformats.org/drawingml/2006/spreadsheetDrawing">
      <xdr:col>19</xdr:col>
      <xdr:colOff>98425</xdr:colOff>
      <xdr:row>116</xdr:row>
      <xdr:rowOff>0</xdr:rowOff>
    </xdr:from>
    <xdr:ext cx="75565" cy="209550"/>
    <xdr:sp macro="" textlink="">
      <xdr:nvSpPr>
        <xdr:cNvPr id="8" name="Text Box 5"/>
        <xdr:cNvSpPr txBox="1">
          <a:spLocks noChangeArrowheads="1"/>
        </xdr:cNvSpPr>
      </xdr:nvSpPr>
      <xdr:spPr>
        <a:xfrm>
          <a:off x="3375025" y="31830645"/>
          <a:ext cx="75565" cy="209550"/>
        </a:xfrm>
        <a:prstGeom prst="rect">
          <a:avLst/>
        </a:prstGeom>
        <a:noFill/>
        <a:ln w="9525">
          <a:noFill/>
          <a:miter lim="800000"/>
          <a:headEnd/>
          <a:tailEnd/>
        </a:ln>
      </xdr:spPr>
    </xdr:sp>
    <xdr:clientData/>
  </xdr:oneCellAnchor>
  <xdr:oneCellAnchor>
    <xdr:from xmlns:xdr="http://schemas.openxmlformats.org/drawingml/2006/spreadsheetDrawing">
      <xdr:col>48</xdr:col>
      <xdr:colOff>0</xdr:colOff>
      <xdr:row>0</xdr:row>
      <xdr:rowOff>0</xdr:rowOff>
    </xdr:from>
    <xdr:ext cx="76200" cy="209550"/>
    <xdr:sp macro="" textlink="">
      <xdr:nvSpPr>
        <xdr:cNvPr id="10" name="Text Box 5"/>
        <xdr:cNvSpPr txBox="1">
          <a:spLocks noChangeArrowheads="1"/>
        </xdr:cNvSpPr>
      </xdr:nvSpPr>
      <xdr:spPr>
        <a:xfrm>
          <a:off x="9601200" y="0"/>
          <a:ext cx="76200" cy="209550"/>
        </a:xfrm>
        <a:prstGeom prst="rect">
          <a:avLst/>
        </a:prstGeom>
        <a:noFill/>
        <a:ln w="9525">
          <a:noFill/>
          <a:miter lim="800000"/>
          <a:headEnd/>
          <a:tailEnd/>
        </a:ln>
      </xdr:spPr>
    </xdr:sp>
    <xdr:clientData/>
  </xdr:oneCellAnchor>
  <xdr:oneCellAnchor>
    <xdr:from xmlns:xdr="http://schemas.openxmlformats.org/drawingml/2006/spreadsheetDrawing">
      <xdr:col>48</xdr:col>
      <xdr:colOff>0</xdr:colOff>
      <xdr:row>4</xdr:row>
      <xdr:rowOff>0</xdr:rowOff>
    </xdr:from>
    <xdr:ext cx="76200" cy="209550"/>
    <xdr:sp macro="" textlink="">
      <xdr:nvSpPr>
        <xdr:cNvPr id="11" name="Text Box 5"/>
        <xdr:cNvSpPr txBox="1">
          <a:spLocks noChangeArrowheads="1"/>
        </xdr:cNvSpPr>
      </xdr:nvSpPr>
      <xdr:spPr>
        <a:xfrm>
          <a:off x="9601200" y="447675"/>
          <a:ext cx="76200" cy="209550"/>
        </a:xfrm>
        <a:prstGeom prst="rect">
          <a:avLst/>
        </a:prstGeom>
        <a:noFill/>
        <a:ln w="9525">
          <a:noFill/>
          <a:miter lim="800000"/>
          <a:headEnd/>
          <a:tailEnd/>
        </a:ln>
      </xdr:spPr>
    </xdr:sp>
    <xdr:clientData/>
  </xdr:oneCellAnchor>
  <xdr:oneCellAnchor>
    <xdr:from xmlns:xdr="http://schemas.openxmlformats.org/drawingml/2006/spreadsheetDrawing">
      <xdr:col>48</xdr:col>
      <xdr:colOff>0</xdr:colOff>
      <xdr:row>103</xdr:row>
      <xdr:rowOff>0</xdr:rowOff>
    </xdr:from>
    <xdr:ext cx="76200" cy="209550"/>
    <xdr:sp macro="" textlink="">
      <xdr:nvSpPr>
        <xdr:cNvPr id="12" name="Text Box 5"/>
        <xdr:cNvSpPr txBox="1">
          <a:spLocks noChangeArrowheads="1"/>
        </xdr:cNvSpPr>
      </xdr:nvSpPr>
      <xdr:spPr>
        <a:xfrm>
          <a:off x="9601200" y="29422725"/>
          <a:ext cx="76200" cy="209550"/>
        </a:xfrm>
        <a:prstGeom prst="rect">
          <a:avLst/>
        </a:prstGeom>
        <a:noFill/>
        <a:ln w="9525">
          <a:noFill/>
          <a:miter lim="800000"/>
          <a:headEnd/>
          <a:tailEnd/>
        </a:ln>
      </xdr:spPr>
    </xdr:sp>
    <xdr:clientData/>
  </xdr:oneCellAnchor>
  <xdr:oneCellAnchor>
    <xdr:from xmlns:xdr="http://schemas.openxmlformats.org/drawingml/2006/spreadsheetDrawing">
      <xdr:col>48</xdr:col>
      <xdr:colOff>0</xdr:colOff>
      <xdr:row>111</xdr:row>
      <xdr:rowOff>0</xdr:rowOff>
    </xdr:from>
    <xdr:ext cx="76200" cy="209550"/>
    <xdr:sp macro="" textlink="">
      <xdr:nvSpPr>
        <xdr:cNvPr id="13" name="Text Box 5"/>
        <xdr:cNvSpPr txBox="1">
          <a:spLocks noChangeArrowheads="1"/>
        </xdr:cNvSpPr>
      </xdr:nvSpPr>
      <xdr:spPr>
        <a:xfrm>
          <a:off x="9601200" y="31468695"/>
          <a:ext cx="76200" cy="209550"/>
        </a:xfrm>
        <a:prstGeom prst="rect">
          <a:avLst/>
        </a:prstGeom>
        <a:noFill/>
        <a:ln w="9525">
          <a:noFill/>
          <a:miter lim="800000"/>
          <a:headEnd/>
          <a:tailEnd/>
        </a:ln>
      </xdr:spPr>
    </xdr:sp>
    <xdr:clientData/>
  </xdr:oneCellAnchor>
  <xdr:oneCellAnchor>
    <xdr:from xmlns:xdr="http://schemas.openxmlformats.org/drawingml/2006/spreadsheetDrawing">
      <xdr:col>48</xdr:col>
      <xdr:colOff>0</xdr:colOff>
      <xdr:row>116</xdr:row>
      <xdr:rowOff>0</xdr:rowOff>
    </xdr:from>
    <xdr:ext cx="76200" cy="209550"/>
    <xdr:sp macro="" textlink="">
      <xdr:nvSpPr>
        <xdr:cNvPr id="14" name="Text Box 5"/>
        <xdr:cNvSpPr txBox="1">
          <a:spLocks noChangeArrowheads="1"/>
        </xdr:cNvSpPr>
      </xdr:nvSpPr>
      <xdr:spPr>
        <a:xfrm>
          <a:off x="9601200" y="31830645"/>
          <a:ext cx="76200" cy="209550"/>
        </a:xfrm>
        <a:prstGeom prst="rect">
          <a:avLst/>
        </a:prstGeom>
        <a:noFill/>
        <a:ln w="9525">
          <a:noFill/>
          <a:miter lim="800000"/>
          <a:headEnd/>
          <a:tailEnd/>
        </a:ln>
      </xdr:spPr>
    </xdr:sp>
    <xdr:clientData/>
  </xdr:oneCellAnchor>
  <xdr:oneCellAnchor>
    <xdr:from xmlns:xdr="http://schemas.openxmlformats.org/drawingml/2006/spreadsheetDrawing">
      <xdr:col>19</xdr:col>
      <xdr:colOff>66675</xdr:colOff>
      <xdr:row>105</xdr:row>
      <xdr:rowOff>0</xdr:rowOff>
    </xdr:from>
    <xdr:ext cx="76200" cy="209550"/>
    <xdr:sp macro="" textlink="">
      <xdr:nvSpPr>
        <xdr:cNvPr id="17" name="Text Box 5"/>
        <xdr:cNvSpPr txBox="1">
          <a:spLocks noChangeArrowheads="1"/>
        </xdr:cNvSpPr>
      </xdr:nvSpPr>
      <xdr:spPr>
        <a:xfrm>
          <a:off x="3343275" y="29822775"/>
          <a:ext cx="76200" cy="209550"/>
        </a:xfrm>
        <a:prstGeom prst="rect">
          <a:avLst/>
        </a:prstGeom>
        <a:noFill/>
        <a:ln w="9525">
          <a:noFill/>
          <a:miter lim="800000"/>
          <a:headEnd/>
          <a:tailEnd/>
        </a:ln>
      </xdr:spPr>
    </xdr:sp>
    <xdr:clientData/>
  </xdr:oneCellAnchor>
  <xdr:oneCellAnchor>
    <xdr:from xmlns:xdr="http://schemas.openxmlformats.org/drawingml/2006/spreadsheetDrawing">
      <xdr:col>19</xdr:col>
      <xdr:colOff>66675</xdr:colOff>
      <xdr:row>106</xdr:row>
      <xdr:rowOff>0</xdr:rowOff>
    </xdr:from>
    <xdr:ext cx="76200" cy="209550"/>
    <xdr:sp macro="" textlink="">
      <xdr:nvSpPr>
        <xdr:cNvPr id="18" name="Text Box 5"/>
        <xdr:cNvSpPr txBox="1">
          <a:spLocks noChangeArrowheads="1"/>
        </xdr:cNvSpPr>
      </xdr:nvSpPr>
      <xdr:spPr>
        <a:xfrm>
          <a:off x="3343275" y="30079950"/>
          <a:ext cx="76200" cy="209550"/>
        </a:xfrm>
        <a:prstGeom prst="rect">
          <a:avLst/>
        </a:prstGeom>
        <a:noFill/>
        <a:ln w="9525">
          <a:noFill/>
          <a:miter lim="800000"/>
          <a:headEnd/>
          <a:tailEnd/>
        </a:ln>
      </xdr:spPr>
    </xdr:sp>
    <xdr:clientData/>
  </xdr:one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okeiei-hdd01\&#22522;&#30436;&#24375;&#21270;\DOCUME~1\SEIICH~1\LOCALS~1\Temp\notes6030C8\~307039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AW130"/>
  <sheetViews>
    <sheetView tabSelected="1" view="pageBreakPreview" zoomScale="110" zoomScaleNormal="85" zoomScaleSheetLayoutView="110" workbookViewId="0">
      <selection activeCell="B3" sqref="B3:AS3"/>
    </sheetView>
  </sheetViews>
  <sheetFormatPr defaultColWidth="9" defaultRowHeight="12"/>
  <cols>
    <col min="1" max="1" width="1.125" style="1" customWidth="1"/>
    <col min="2" max="2" width="2.625" style="1" customWidth="1"/>
    <col min="3" max="7" width="2.25" style="1" customWidth="1"/>
    <col min="8" max="8" width="2.625" style="1" customWidth="1"/>
    <col min="9" max="9" width="1.125" style="1" customWidth="1"/>
    <col min="10" max="12" width="1.625" style="1" customWidth="1"/>
    <col min="13" max="13" width="3.125" style="1" customWidth="1"/>
    <col min="14" max="14" width="2.625" style="1" customWidth="1"/>
    <col min="15" max="15" width="1.125" style="1" customWidth="1"/>
    <col min="16" max="17" width="2.625" style="1" customWidth="1"/>
    <col min="18" max="18" width="4.625" style="1" customWidth="1"/>
    <col min="19" max="24" width="2.625" style="1" customWidth="1"/>
    <col min="25" max="25" width="8.875" style="1" customWidth="1"/>
    <col min="26" max="26" width="1.75" style="1" customWidth="1"/>
    <col min="27" max="29" width="2.625" style="1" customWidth="1"/>
    <col min="30" max="30" width="4.25" style="1" customWidth="1"/>
    <col min="31" max="32" width="2.625" style="1" customWidth="1"/>
    <col min="33" max="33" width="1.5" style="1" customWidth="1"/>
    <col min="34" max="34" width="0.875" style="1" customWidth="1"/>
    <col min="35" max="36" width="0.625" style="1" customWidth="1"/>
    <col min="37" max="37" width="1.5" style="1" customWidth="1"/>
    <col min="38" max="38" width="2.625" style="1" customWidth="1"/>
    <col min="39" max="39" width="4.25" style="1" customWidth="1"/>
    <col min="40" max="40" width="3.25" style="1" customWidth="1"/>
    <col min="41" max="41" width="4.875" style="1" customWidth="1"/>
    <col min="42" max="43" width="2.5" style="1" customWidth="1"/>
    <col min="44" max="44" width="1" style="1" customWidth="1"/>
    <col min="45" max="45" width="1.375" style="1" customWidth="1"/>
    <col min="46" max="46" width="1.125" style="1" customWidth="1"/>
    <col min="47" max="48" width="6.625" style="1" customWidth="1"/>
    <col min="49" max="16384" width="9" style="1"/>
  </cols>
  <sheetData>
    <row r="1" spans="1:49" ht="12.75" customHeight="1">
      <c r="A1" s="4"/>
      <c r="B1" s="5" t="s">
        <v>56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4"/>
      <c r="AU1" s="4"/>
      <c r="AV1" s="299"/>
      <c r="AW1" s="299"/>
    </row>
    <row r="2" spans="1:49" ht="5.25" hidden="1" customHeight="1">
      <c r="A2" s="4"/>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4"/>
      <c r="AU2" s="4"/>
      <c r="AV2" s="299"/>
      <c r="AW2" s="299"/>
    </row>
    <row r="3" spans="1:49" ht="20.25" customHeight="1">
      <c r="A3" s="4"/>
      <c r="B3" s="7" t="s">
        <v>94</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4"/>
      <c r="AU3" s="4"/>
      <c r="AV3" s="299"/>
      <c r="AW3" s="299"/>
    </row>
    <row r="4" spans="1:49" ht="2.25" customHeight="1">
      <c r="A4" s="4"/>
      <c r="B4" s="8"/>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4"/>
      <c r="AU4" s="4"/>
      <c r="AV4" s="299"/>
      <c r="AW4" s="299"/>
    </row>
    <row r="5" spans="1:49" ht="13.5" customHeight="1">
      <c r="A5" s="4"/>
      <c r="B5" s="9" t="s">
        <v>40</v>
      </c>
      <c r="C5" s="9"/>
      <c r="D5" s="9"/>
      <c r="E5" s="9"/>
      <c r="F5" s="9"/>
      <c r="G5" s="63"/>
      <c r="H5" s="63"/>
      <c r="I5" s="63"/>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6"/>
      <c r="AN5" s="6"/>
      <c r="AO5" s="6"/>
      <c r="AP5" s="6"/>
      <c r="AQ5" s="6"/>
      <c r="AR5" s="6"/>
      <c r="AS5" s="289" t="s">
        <v>58</v>
      </c>
      <c r="AT5" s="6"/>
      <c r="AU5" s="6"/>
      <c r="AV5" s="299"/>
      <c r="AW5" s="299"/>
    </row>
    <row r="6" spans="1:49" ht="15" customHeight="1">
      <c r="A6" s="4"/>
      <c r="B6" s="10" t="s">
        <v>11</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120"/>
      <c r="AF6" s="41" t="s">
        <v>16</v>
      </c>
      <c r="AG6" s="54"/>
      <c r="AH6" s="54"/>
      <c r="AI6" s="54"/>
      <c r="AJ6" s="54"/>
      <c r="AK6" s="78"/>
      <c r="AL6" s="41" t="s">
        <v>19</v>
      </c>
      <c r="AM6" s="54"/>
      <c r="AN6" s="54"/>
      <c r="AO6" s="78"/>
      <c r="AP6" s="41" t="s">
        <v>71</v>
      </c>
      <c r="AQ6" s="54"/>
      <c r="AR6" s="54"/>
      <c r="AS6" s="78"/>
      <c r="AT6" s="4"/>
      <c r="AU6" s="4"/>
      <c r="AV6" s="299"/>
      <c r="AW6" s="299"/>
    </row>
    <row r="7" spans="1:49" ht="8.25" customHeight="1">
      <c r="A7" s="4"/>
      <c r="B7" s="11"/>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121"/>
      <c r="AF7" s="42"/>
      <c r="AG7" s="55"/>
      <c r="AH7" s="55"/>
      <c r="AI7" s="55"/>
      <c r="AJ7" s="55"/>
      <c r="AK7" s="79"/>
      <c r="AL7" s="42"/>
      <c r="AM7" s="55"/>
      <c r="AN7" s="55"/>
      <c r="AO7" s="79"/>
      <c r="AP7" s="42"/>
      <c r="AQ7" s="55"/>
      <c r="AR7" s="55"/>
      <c r="AS7" s="79"/>
      <c r="AT7" s="4"/>
      <c r="AU7" s="4"/>
      <c r="AV7" s="299"/>
      <c r="AW7" s="299"/>
    </row>
    <row r="8" spans="1:49" ht="15" customHeight="1">
      <c r="A8" s="4"/>
      <c r="B8" s="12"/>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122"/>
      <c r="AF8" s="43"/>
      <c r="AG8" s="56"/>
      <c r="AH8" s="56"/>
      <c r="AI8" s="56"/>
      <c r="AJ8" s="56"/>
      <c r="AK8" s="80"/>
      <c r="AL8" s="43"/>
      <c r="AM8" s="56"/>
      <c r="AN8" s="56"/>
      <c r="AO8" s="80"/>
      <c r="AP8" s="43"/>
      <c r="AQ8" s="56"/>
      <c r="AR8" s="56"/>
      <c r="AS8" s="80"/>
      <c r="AT8" s="4"/>
      <c r="AU8" s="4"/>
      <c r="AV8" s="299"/>
      <c r="AW8" s="299"/>
    </row>
    <row r="9" spans="1:49" ht="15" customHeight="1">
      <c r="A9" s="4"/>
      <c r="B9" s="13" t="s">
        <v>60</v>
      </c>
      <c r="C9" s="36" t="s">
        <v>24</v>
      </c>
      <c r="D9" s="52"/>
      <c r="E9" s="52"/>
      <c r="F9" s="52"/>
      <c r="G9" s="52"/>
      <c r="H9" s="52"/>
      <c r="I9" s="70"/>
      <c r="J9" s="73" t="s">
        <v>78</v>
      </c>
      <c r="K9" s="90"/>
      <c r="L9" s="90"/>
      <c r="M9" s="90"/>
      <c r="N9" s="90"/>
      <c r="O9" s="90"/>
      <c r="P9" s="90"/>
      <c r="Q9" s="90"/>
      <c r="R9" s="90"/>
      <c r="S9" s="90"/>
      <c r="T9" s="90"/>
      <c r="U9" s="90"/>
      <c r="V9" s="90"/>
      <c r="W9" s="90"/>
      <c r="X9" s="90"/>
      <c r="Y9" s="90"/>
      <c r="Z9" s="90"/>
      <c r="AA9" s="90"/>
      <c r="AB9" s="90"/>
      <c r="AC9" s="90"/>
      <c r="AD9" s="90"/>
      <c r="AE9" s="108"/>
      <c r="AF9" s="134"/>
      <c r="AG9" s="154"/>
      <c r="AH9" s="154"/>
      <c r="AI9" s="154"/>
      <c r="AJ9" s="154"/>
      <c r="AK9" s="191"/>
      <c r="AL9" s="200"/>
      <c r="AM9" s="203"/>
      <c r="AN9" s="203"/>
      <c r="AO9" s="233"/>
      <c r="AP9" s="221"/>
      <c r="AQ9" s="246"/>
      <c r="AR9" s="246"/>
      <c r="AS9" s="278"/>
      <c r="AT9" s="4"/>
      <c r="AU9" s="4"/>
      <c r="AV9" s="299"/>
      <c r="AW9" s="299"/>
    </row>
    <row r="10" spans="1:49" ht="27.75" customHeight="1">
      <c r="A10" s="4"/>
      <c r="B10" s="14"/>
      <c r="C10" s="37"/>
      <c r="D10" s="46"/>
      <c r="E10" s="46"/>
      <c r="F10" s="46"/>
      <c r="G10" s="46"/>
      <c r="H10" s="46"/>
      <c r="I10" s="71"/>
      <c r="J10" s="74" t="s">
        <v>95</v>
      </c>
      <c r="K10" s="76"/>
      <c r="L10" s="76"/>
      <c r="M10" s="76"/>
      <c r="N10" s="76"/>
      <c r="O10" s="76"/>
      <c r="P10" s="76"/>
      <c r="Q10" s="76"/>
      <c r="R10" s="76"/>
      <c r="S10" s="76"/>
      <c r="T10" s="76"/>
      <c r="U10" s="76"/>
      <c r="V10" s="76"/>
      <c r="W10" s="76"/>
      <c r="X10" s="76"/>
      <c r="Y10" s="76"/>
      <c r="Z10" s="76"/>
      <c r="AA10" s="76"/>
      <c r="AB10" s="76"/>
      <c r="AC10" s="76"/>
      <c r="AD10" s="76"/>
      <c r="AE10" s="110"/>
      <c r="AF10" s="135"/>
      <c r="AG10" s="155"/>
      <c r="AH10" s="155"/>
      <c r="AI10" s="155"/>
      <c r="AJ10" s="155"/>
      <c r="AK10" s="192"/>
      <c r="AL10" s="201"/>
      <c r="AM10" s="204"/>
      <c r="AN10" s="204"/>
      <c r="AO10" s="234"/>
      <c r="AP10" s="222"/>
      <c r="AQ10" s="247"/>
      <c r="AR10" s="247"/>
      <c r="AS10" s="279"/>
      <c r="AT10" s="4"/>
      <c r="AU10" s="4"/>
      <c r="AV10" s="299"/>
      <c r="AW10" s="299"/>
    </row>
    <row r="11" spans="1:49" ht="38.25" customHeight="1">
      <c r="A11" s="4"/>
      <c r="B11" s="14"/>
      <c r="C11" s="37"/>
      <c r="D11" s="46"/>
      <c r="E11" s="46"/>
      <c r="F11" s="46"/>
      <c r="G11" s="46"/>
      <c r="H11" s="46"/>
      <c r="I11" s="71"/>
      <c r="J11" s="74"/>
      <c r="K11" s="91" t="s">
        <v>96</v>
      </c>
      <c r="L11" s="98"/>
      <c r="M11" s="98"/>
      <c r="N11" s="98"/>
      <c r="O11" s="98"/>
      <c r="P11" s="98"/>
      <c r="Q11" s="98"/>
      <c r="R11" s="98"/>
      <c r="S11" s="98"/>
      <c r="T11" s="98"/>
      <c r="U11" s="98"/>
      <c r="V11" s="98"/>
      <c r="W11" s="98"/>
      <c r="X11" s="98"/>
      <c r="Y11" s="98"/>
      <c r="Z11" s="98"/>
      <c r="AA11" s="98"/>
      <c r="AB11" s="98"/>
      <c r="AC11" s="98"/>
      <c r="AD11" s="98"/>
      <c r="AE11" s="123"/>
      <c r="AF11" s="136"/>
      <c r="AG11" s="156"/>
      <c r="AH11" s="156"/>
      <c r="AI11" s="156"/>
      <c r="AJ11" s="156"/>
      <c r="AK11" s="193"/>
      <c r="AL11" s="44" t="s">
        <v>22</v>
      </c>
      <c r="AM11" s="205"/>
      <c r="AN11" s="205"/>
      <c r="AO11" s="235"/>
      <c r="AP11" s="257" t="str">
        <f>IF(AF11="","",AF11*1)</f>
        <v/>
      </c>
      <c r="AQ11" s="264"/>
      <c r="AR11" s="264"/>
      <c r="AS11" s="290"/>
      <c r="AT11" s="4"/>
      <c r="AU11" s="4"/>
      <c r="AV11" s="299"/>
      <c r="AW11" s="299"/>
    </row>
    <row r="12" spans="1:49" ht="38.25" customHeight="1">
      <c r="A12" s="4"/>
      <c r="B12" s="14"/>
      <c r="C12" s="37"/>
      <c r="D12" s="46"/>
      <c r="E12" s="46"/>
      <c r="F12" s="46"/>
      <c r="G12" s="46"/>
      <c r="H12" s="46"/>
      <c r="I12" s="71"/>
      <c r="J12" s="74"/>
      <c r="K12" s="91" t="s">
        <v>97</v>
      </c>
      <c r="L12" s="98"/>
      <c r="M12" s="98"/>
      <c r="N12" s="98"/>
      <c r="O12" s="98"/>
      <c r="P12" s="98"/>
      <c r="Q12" s="98"/>
      <c r="R12" s="98"/>
      <c r="S12" s="98"/>
      <c r="T12" s="98"/>
      <c r="U12" s="98"/>
      <c r="V12" s="98"/>
      <c r="W12" s="98"/>
      <c r="X12" s="98"/>
      <c r="Y12" s="98"/>
      <c r="Z12" s="98"/>
      <c r="AA12" s="98"/>
      <c r="AB12" s="98"/>
      <c r="AC12" s="98"/>
      <c r="AD12" s="98"/>
      <c r="AE12" s="123"/>
      <c r="AF12" s="136"/>
      <c r="AG12" s="156"/>
      <c r="AH12" s="156"/>
      <c r="AI12" s="156"/>
      <c r="AJ12" s="156"/>
      <c r="AK12" s="193"/>
      <c r="AL12" s="44" t="s">
        <v>25</v>
      </c>
      <c r="AM12" s="205"/>
      <c r="AN12" s="205"/>
      <c r="AO12" s="235"/>
      <c r="AP12" s="257" t="str">
        <f>IF(AF12="","",AF12*2)</f>
        <v/>
      </c>
      <c r="AQ12" s="264"/>
      <c r="AR12" s="264"/>
      <c r="AS12" s="290"/>
      <c r="AT12" s="4"/>
      <c r="AU12" s="4"/>
      <c r="AV12" s="299"/>
      <c r="AW12" s="299"/>
    </row>
    <row r="13" spans="1:49" ht="17.25" customHeight="1">
      <c r="A13" s="4"/>
      <c r="B13" s="14"/>
      <c r="C13" s="37"/>
      <c r="D13" s="46"/>
      <c r="E13" s="46"/>
      <c r="F13" s="46"/>
      <c r="G13" s="46"/>
      <c r="H13" s="46"/>
      <c r="I13" s="71"/>
      <c r="J13" s="74" t="s">
        <v>77</v>
      </c>
      <c r="K13" s="76"/>
      <c r="L13" s="76"/>
      <c r="M13" s="76"/>
      <c r="N13" s="76"/>
      <c r="O13" s="76"/>
      <c r="P13" s="76"/>
      <c r="Q13" s="76"/>
      <c r="R13" s="76"/>
      <c r="S13" s="76"/>
      <c r="T13" s="76"/>
      <c r="U13" s="76"/>
      <c r="V13" s="76"/>
      <c r="W13" s="76"/>
      <c r="X13" s="76"/>
      <c r="Y13" s="76"/>
      <c r="Z13" s="76"/>
      <c r="AA13" s="76"/>
      <c r="AB13" s="76"/>
      <c r="AC13" s="76"/>
      <c r="AD13" s="76"/>
      <c r="AE13" s="110"/>
      <c r="AF13" s="134"/>
      <c r="AG13" s="154"/>
      <c r="AH13" s="154"/>
      <c r="AI13" s="154"/>
      <c r="AJ13" s="154"/>
      <c r="AK13" s="191"/>
      <c r="AL13" s="200"/>
      <c r="AM13" s="203"/>
      <c r="AN13" s="203"/>
      <c r="AO13" s="233"/>
      <c r="AP13" s="221"/>
      <c r="AQ13" s="246"/>
      <c r="AR13" s="246"/>
      <c r="AS13" s="278"/>
      <c r="AT13" s="4"/>
      <c r="AU13" s="4"/>
      <c r="AV13" s="299"/>
      <c r="AW13" s="299"/>
    </row>
    <row r="14" spans="1:49" ht="31.5" customHeight="1">
      <c r="A14" s="4"/>
      <c r="B14" s="14"/>
      <c r="C14" s="37"/>
      <c r="D14" s="46"/>
      <c r="E14" s="46"/>
      <c r="F14" s="46"/>
      <c r="G14" s="46"/>
      <c r="H14" s="46"/>
      <c r="I14" s="71"/>
      <c r="J14" s="74" t="s">
        <v>57</v>
      </c>
      <c r="K14" s="76"/>
      <c r="L14" s="76"/>
      <c r="M14" s="76"/>
      <c r="N14" s="76"/>
      <c r="O14" s="76"/>
      <c r="P14" s="76"/>
      <c r="Q14" s="76"/>
      <c r="R14" s="76"/>
      <c r="S14" s="76"/>
      <c r="T14" s="76"/>
      <c r="U14" s="76"/>
      <c r="V14" s="76"/>
      <c r="W14" s="76"/>
      <c r="X14" s="76"/>
      <c r="Y14" s="76"/>
      <c r="Z14" s="76"/>
      <c r="AA14" s="76"/>
      <c r="AB14" s="76"/>
      <c r="AC14" s="76"/>
      <c r="AD14" s="76"/>
      <c r="AE14" s="110"/>
      <c r="AF14" s="135"/>
      <c r="AG14" s="155"/>
      <c r="AH14" s="155"/>
      <c r="AI14" s="155"/>
      <c r="AJ14" s="155"/>
      <c r="AK14" s="192"/>
      <c r="AL14" s="201"/>
      <c r="AM14" s="204"/>
      <c r="AN14" s="204"/>
      <c r="AO14" s="234"/>
      <c r="AP14" s="222"/>
      <c r="AQ14" s="247"/>
      <c r="AR14" s="247"/>
      <c r="AS14" s="279"/>
      <c r="AT14" s="4"/>
      <c r="AU14" s="4"/>
      <c r="AV14" s="299"/>
      <c r="AW14" s="299"/>
    </row>
    <row r="15" spans="1:49" ht="36.75" customHeight="1">
      <c r="A15" s="4"/>
      <c r="B15" s="14"/>
      <c r="C15" s="37"/>
      <c r="D15" s="46"/>
      <c r="E15" s="46"/>
      <c r="F15" s="46"/>
      <c r="G15" s="46"/>
      <c r="H15" s="46"/>
      <c r="I15" s="71"/>
      <c r="J15" s="74"/>
      <c r="K15" s="91" t="s">
        <v>86</v>
      </c>
      <c r="L15" s="98"/>
      <c r="M15" s="98"/>
      <c r="N15" s="98"/>
      <c r="O15" s="98"/>
      <c r="P15" s="98"/>
      <c r="Q15" s="98"/>
      <c r="R15" s="98"/>
      <c r="S15" s="98"/>
      <c r="T15" s="98"/>
      <c r="U15" s="98"/>
      <c r="V15" s="98"/>
      <c r="W15" s="98"/>
      <c r="X15" s="98"/>
      <c r="Y15" s="98"/>
      <c r="Z15" s="98"/>
      <c r="AA15" s="98"/>
      <c r="AB15" s="98"/>
      <c r="AC15" s="98"/>
      <c r="AD15" s="98"/>
      <c r="AE15" s="123"/>
      <c r="AF15" s="136"/>
      <c r="AG15" s="156"/>
      <c r="AH15" s="156"/>
      <c r="AI15" s="156"/>
      <c r="AJ15" s="156"/>
      <c r="AK15" s="193"/>
      <c r="AL15" s="44" t="s">
        <v>22</v>
      </c>
      <c r="AM15" s="205"/>
      <c r="AN15" s="205"/>
      <c r="AO15" s="235"/>
      <c r="AP15" s="257" t="str">
        <f>IF(AF15="","",AF15*1)</f>
        <v/>
      </c>
      <c r="AQ15" s="264"/>
      <c r="AR15" s="264"/>
      <c r="AS15" s="290"/>
      <c r="AT15" s="4"/>
      <c r="AU15" s="4"/>
      <c r="AV15" s="299"/>
      <c r="AW15" s="299"/>
    </row>
    <row r="16" spans="1:49" ht="36.75" customHeight="1">
      <c r="A16" s="4"/>
      <c r="B16" s="14"/>
      <c r="C16" s="37"/>
      <c r="D16" s="46"/>
      <c r="E16" s="46"/>
      <c r="F16" s="46"/>
      <c r="G16" s="46"/>
      <c r="H16" s="46"/>
      <c r="I16" s="71"/>
      <c r="J16" s="74"/>
      <c r="K16" s="92" t="s">
        <v>32</v>
      </c>
      <c r="L16" s="99"/>
      <c r="M16" s="99"/>
      <c r="N16" s="99"/>
      <c r="O16" s="99"/>
      <c r="P16" s="99"/>
      <c r="Q16" s="99"/>
      <c r="R16" s="99"/>
      <c r="S16" s="99"/>
      <c r="T16" s="99"/>
      <c r="U16" s="99"/>
      <c r="V16" s="99"/>
      <c r="W16" s="99"/>
      <c r="X16" s="99"/>
      <c r="Y16" s="99"/>
      <c r="Z16" s="99"/>
      <c r="AA16" s="99"/>
      <c r="AB16" s="99"/>
      <c r="AC16" s="99"/>
      <c r="AD16" s="99"/>
      <c r="AE16" s="124"/>
      <c r="AF16" s="136"/>
      <c r="AG16" s="156"/>
      <c r="AH16" s="156"/>
      <c r="AI16" s="156"/>
      <c r="AJ16" s="156"/>
      <c r="AK16" s="193"/>
      <c r="AL16" s="44" t="s">
        <v>25</v>
      </c>
      <c r="AM16" s="205"/>
      <c r="AN16" s="205"/>
      <c r="AO16" s="235"/>
      <c r="AP16" s="257" t="str">
        <f>IF(AF16="","",AF16*2)</f>
        <v/>
      </c>
      <c r="AQ16" s="264"/>
      <c r="AR16" s="264"/>
      <c r="AS16" s="290"/>
      <c r="AT16" s="4"/>
      <c r="AU16" s="4"/>
      <c r="AV16" s="299"/>
      <c r="AW16" s="299"/>
    </row>
    <row r="17" spans="1:49" ht="36.75" customHeight="1">
      <c r="A17" s="4"/>
      <c r="B17" s="14"/>
      <c r="C17" s="37"/>
      <c r="D17" s="46"/>
      <c r="E17" s="46"/>
      <c r="F17" s="46"/>
      <c r="G17" s="46"/>
      <c r="H17" s="46"/>
      <c r="I17" s="71"/>
      <c r="J17" s="84"/>
      <c r="K17" s="90" t="s">
        <v>88</v>
      </c>
      <c r="L17" s="90"/>
      <c r="M17" s="90"/>
      <c r="N17" s="90"/>
      <c r="O17" s="90"/>
      <c r="P17" s="90"/>
      <c r="Q17" s="90"/>
      <c r="R17" s="90"/>
      <c r="S17" s="90"/>
      <c r="T17" s="90"/>
      <c r="U17" s="90"/>
      <c r="V17" s="90"/>
      <c r="W17" s="90"/>
      <c r="X17" s="90"/>
      <c r="Y17" s="90"/>
      <c r="Z17" s="90"/>
      <c r="AA17" s="90"/>
      <c r="AB17" s="90"/>
      <c r="AC17" s="90"/>
      <c r="AD17" s="90"/>
      <c r="AE17" s="108"/>
      <c r="AF17" s="137"/>
      <c r="AG17" s="157"/>
      <c r="AH17" s="157"/>
      <c r="AI17" s="157"/>
      <c r="AJ17" s="157"/>
      <c r="AK17" s="194"/>
      <c r="AL17" s="41" t="s">
        <v>23</v>
      </c>
      <c r="AM17" s="54"/>
      <c r="AN17" s="54"/>
      <c r="AO17" s="78"/>
      <c r="AP17" s="257" t="str">
        <f>IF(AF17="","",AF17*3)</f>
        <v/>
      </c>
      <c r="AQ17" s="264"/>
      <c r="AR17" s="264"/>
      <c r="AS17" s="290"/>
      <c r="AT17" s="4"/>
      <c r="AU17" s="4"/>
      <c r="AV17" s="299"/>
      <c r="AW17" s="299"/>
    </row>
    <row r="18" spans="1:49" ht="36.75" customHeight="1">
      <c r="A18" s="4"/>
      <c r="B18" s="14"/>
      <c r="C18" s="37"/>
      <c r="D18" s="46"/>
      <c r="E18" s="46"/>
      <c r="F18" s="46"/>
      <c r="G18" s="46"/>
      <c r="H18" s="46"/>
      <c r="I18" s="71"/>
      <c r="J18" s="84"/>
      <c r="K18" s="91" t="s">
        <v>89</v>
      </c>
      <c r="L18" s="98"/>
      <c r="M18" s="98"/>
      <c r="N18" s="98"/>
      <c r="O18" s="98"/>
      <c r="P18" s="98"/>
      <c r="Q18" s="98"/>
      <c r="R18" s="98"/>
      <c r="S18" s="98"/>
      <c r="T18" s="98"/>
      <c r="U18" s="98"/>
      <c r="V18" s="98"/>
      <c r="W18" s="98"/>
      <c r="X18" s="98"/>
      <c r="Y18" s="98"/>
      <c r="Z18" s="98"/>
      <c r="AA18" s="98"/>
      <c r="AB18" s="98"/>
      <c r="AC18" s="98"/>
      <c r="AD18" s="98"/>
      <c r="AE18" s="123"/>
      <c r="AF18" s="136"/>
      <c r="AG18" s="156"/>
      <c r="AH18" s="156"/>
      <c r="AI18" s="156"/>
      <c r="AJ18" s="156"/>
      <c r="AK18" s="193"/>
      <c r="AL18" s="44" t="s">
        <v>48</v>
      </c>
      <c r="AM18" s="205"/>
      <c r="AN18" s="205"/>
      <c r="AO18" s="235"/>
      <c r="AP18" s="258" t="str">
        <f>IF(AF18="","",AF18*4)</f>
        <v/>
      </c>
      <c r="AQ18" s="265"/>
      <c r="AR18" s="265"/>
      <c r="AS18" s="291"/>
      <c r="AT18" s="4"/>
      <c r="AU18" s="4"/>
      <c r="AV18" s="299"/>
      <c r="AW18" s="299"/>
    </row>
    <row r="19" spans="1:49" ht="36.75" customHeight="1">
      <c r="A19" s="4"/>
      <c r="B19" s="14"/>
      <c r="C19" s="37"/>
      <c r="D19" s="46"/>
      <c r="E19" s="46"/>
      <c r="F19" s="46"/>
      <c r="G19" s="46"/>
      <c r="H19" s="46"/>
      <c r="I19" s="71"/>
      <c r="J19" s="84"/>
      <c r="K19" s="91" t="s">
        <v>2</v>
      </c>
      <c r="L19" s="98"/>
      <c r="M19" s="98"/>
      <c r="N19" s="98"/>
      <c r="O19" s="98"/>
      <c r="P19" s="98"/>
      <c r="Q19" s="98"/>
      <c r="R19" s="98"/>
      <c r="S19" s="98"/>
      <c r="T19" s="98"/>
      <c r="U19" s="98"/>
      <c r="V19" s="98"/>
      <c r="W19" s="98"/>
      <c r="X19" s="98"/>
      <c r="Y19" s="98"/>
      <c r="Z19" s="98"/>
      <c r="AA19" s="98"/>
      <c r="AB19" s="98"/>
      <c r="AC19" s="98"/>
      <c r="AD19" s="98"/>
      <c r="AE19" s="123"/>
      <c r="AF19" s="136"/>
      <c r="AG19" s="156"/>
      <c r="AH19" s="156"/>
      <c r="AI19" s="156"/>
      <c r="AJ19" s="156"/>
      <c r="AK19" s="193"/>
      <c r="AL19" s="44" t="s">
        <v>47</v>
      </c>
      <c r="AM19" s="205"/>
      <c r="AN19" s="205"/>
      <c r="AO19" s="235"/>
      <c r="AP19" s="258" t="str">
        <f>IF(AF19="","",AF19*5)</f>
        <v/>
      </c>
      <c r="AQ19" s="265"/>
      <c r="AR19" s="265"/>
      <c r="AS19" s="291"/>
      <c r="AT19" s="4"/>
      <c r="AU19" s="4"/>
      <c r="AV19" s="299"/>
      <c r="AW19" s="299"/>
    </row>
    <row r="20" spans="1:49" ht="12" customHeight="1">
      <c r="A20" s="4"/>
      <c r="B20" s="14"/>
      <c r="C20" s="37"/>
      <c r="D20" s="46"/>
      <c r="E20" s="46"/>
      <c r="F20" s="46"/>
      <c r="G20" s="46"/>
      <c r="H20" s="46"/>
      <c r="I20" s="71"/>
      <c r="J20" s="73" t="s">
        <v>91</v>
      </c>
      <c r="K20" s="90"/>
      <c r="L20" s="90"/>
      <c r="M20" s="90"/>
      <c r="N20" s="90"/>
      <c r="O20" s="90"/>
      <c r="P20" s="90"/>
      <c r="Q20" s="90"/>
      <c r="R20" s="90"/>
      <c r="S20" s="90"/>
      <c r="T20" s="90"/>
      <c r="U20" s="90"/>
      <c r="V20" s="90"/>
      <c r="W20" s="90"/>
      <c r="X20" s="90"/>
      <c r="Y20" s="90"/>
      <c r="Z20" s="90"/>
      <c r="AA20" s="90"/>
      <c r="AB20" s="90"/>
      <c r="AC20" s="90"/>
      <c r="AD20" s="90"/>
      <c r="AE20" s="108"/>
      <c r="AF20" s="135"/>
      <c r="AG20" s="155"/>
      <c r="AH20" s="155"/>
      <c r="AI20" s="155"/>
      <c r="AJ20" s="155"/>
      <c r="AK20" s="192"/>
      <c r="AL20" s="201"/>
      <c r="AM20" s="204"/>
      <c r="AN20" s="204"/>
      <c r="AO20" s="234"/>
      <c r="AP20" s="222"/>
      <c r="AQ20" s="247"/>
      <c r="AR20" s="247"/>
      <c r="AS20" s="279"/>
      <c r="AT20" s="4"/>
      <c r="AU20" s="4"/>
      <c r="AV20" s="299"/>
      <c r="AW20" s="299"/>
    </row>
    <row r="21" spans="1:49" ht="30.75" customHeight="1">
      <c r="A21" s="4"/>
      <c r="B21" s="14"/>
      <c r="C21" s="37"/>
      <c r="D21" s="46"/>
      <c r="E21" s="46"/>
      <c r="F21" s="46"/>
      <c r="G21" s="46"/>
      <c r="H21" s="46"/>
      <c r="I21" s="71"/>
      <c r="J21" s="74" t="s">
        <v>98</v>
      </c>
      <c r="K21" s="76"/>
      <c r="L21" s="76"/>
      <c r="M21" s="76"/>
      <c r="N21" s="76"/>
      <c r="O21" s="76"/>
      <c r="P21" s="76"/>
      <c r="Q21" s="76"/>
      <c r="R21" s="76"/>
      <c r="S21" s="76"/>
      <c r="T21" s="76"/>
      <c r="U21" s="76"/>
      <c r="V21" s="76"/>
      <c r="W21" s="76"/>
      <c r="X21" s="76"/>
      <c r="Y21" s="76"/>
      <c r="Z21" s="76"/>
      <c r="AA21" s="76"/>
      <c r="AB21" s="76"/>
      <c r="AC21" s="76"/>
      <c r="AD21" s="76"/>
      <c r="AE21" s="110"/>
      <c r="AF21" s="135"/>
      <c r="AG21" s="155"/>
      <c r="AH21" s="155"/>
      <c r="AI21" s="155"/>
      <c r="AJ21" s="155"/>
      <c r="AK21" s="192"/>
      <c r="AL21" s="201"/>
      <c r="AM21" s="204"/>
      <c r="AN21" s="204"/>
      <c r="AO21" s="234"/>
      <c r="AP21" s="222"/>
      <c r="AQ21" s="247"/>
      <c r="AR21" s="247"/>
      <c r="AS21" s="279"/>
      <c r="AT21" s="4"/>
      <c r="AU21" s="4"/>
      <c r="AV21" s="299"/>
      <c r="AW21" s="299"/>
    </row>
    <row r="22" spans="1:49" ht="29.25" customHeight="1">
      <c r="A22" s="4"/>
      <c r="B22" s="14"/>
      <c r="C22" s="37"/>
      <c r="D22" s="46"/>
      <c r="E22" s="46"/>
      <c r="F22" s="46"/>
      <c r="G22" s="46"/>
      <c r="H22" s="46"/>
      <c r="I22" s="71"/>
      <c r="J22" s="74" t="s">
        <v>87</v>
      </c>
      <c r="K22" s="76"/>
      <c r="L22" s="76"/>
      <c r="M22" s="76"/>
      <c r="N22" s="76"/>
      <c r="O22" s="76"/>
      <c r="P22" s="76"/>
      <c r="Q22" s="76"/>
      <c r="R22" s="76"/>
      <c r="S22" s="76"/>
      <c r="T22" s="76"/>
      <c r="U22" s="76"/>
      <c r="V22" s="76"/>
      <c r="W22" s="76"/>
      <c r="X22" s="76"/>
      <c r="Y22" s="76"/>
      <c r="Z22" s="76"/>
      <c r="AA22" s="76"/>
      <c r="AB22" s="76"/>
      <c r="AC22" s="76"/>
      <c r="AD22" s="76"/>
      <c r="AE22" s="110"/>
      <c r="AF22" s="135"/>
      <c r="AG22" s="155"/>
      <c r="AH22" s="155"/>
      <c r="AI22" s="155"/>
      <c r="AJ22" s="155"/>
      <c r="AK22" s="192"/>
      <c r="AL22" s="201"/>
      <c r="AM22" s="204"/>
      <c r="AN22" s="204"/>
      <c r="AO22" s="234"/>
      <c r="AP22" s="223"/>
      <c r="AQ22" s="248"/>
      <c r="AR22" s="248"/>
      <c r="AS22" s="280"/>
      <c r="AT22" s="4"/>
      <c r="AU22" s="4"/>
      <c r="AV22" s="299"/>
      <c r="AW22" s="299"/>
    </row>
    <row r="23" spans="1:49" ht="37.5" customHeight="1">
      <c r="A23" s="4"/>
      <c r="B23" s="14"/>
      <c r="C23" s="37"/>
      <c r="D23" s="46"/>
      <c r="E23" s="46"/>
      <c r="F23" s="46"/>
      <c r="G23" s="46"/>
      <c r="H23" s="46"/>
      <c r="I23" s="71"/>
      <c r="J23" s="74"/>
      <c r="K23" s="91" t="s">
        <v>99</v>
      </c>
      <c r="L23" s="98"/>
      <c r="M23" s="98"/>
      <c r="N23" s="98"/>
      <c r="O23" s="98"/>
      <c r="P23" s="98"/>
      <c r="Q23" s="98"/>
      <c r="R23" s="98"/>
      <c r="S23" s="98"/>
      <c r="T23" s="98"/>
      <c r="U23" s="98"/>
      <c r="V23" s="98"/>
      <c r="W23" s="98"/>
      <c r="X23" s="98"/>
      <c r="Y23" s="98"/>
      <c r="Z23" s="98"/>
      <c r="AA23" s="98"/>
      <c r="AB23" s="98"/>
      <c r="AC23" s="98"/>
      <c r="AD23" s="98"/>
      <c r="AE23" s="123"/>
      <c r="AF23" s="136"/>
      <c r="AG23" s="156"/>
      <c r="AH23" s="156"/>
      <c r="AI23" s="156"/>
      <c r="AJ23" s="156"/>
      <c r="AK23" s="193"/>
      <c r="AL23" s="44" t="s">
        <v>22</v>
      </c>
      <c r="AM23" s="205"/>
      <c r="AN23" s="205"/>
      <c r="AO23" s="235"/>
      <c r="AP23" s="257" t="str">
        <f>IF(AF23="","",AF23*1)</f>
        <v/>
      </c>
      <c r="AQ23" s="264"/>
      <c r="AR23" s="264"/>
      <c r="AS23" s="290"/>
      <c r="AT23" s="4"/>
      <c r="AU23" s="4"/>
      <c r="AV23" s="299"/>
      <c r="AW23" s="299"/>
    </row>
    <row r="24" spans="1:49" ht="37.5" customHeight="1">
      <c r="A24" s="4"/>
      <c r="B24" s="14"/>
      <c r="C24" s="37"/>
      <c r="D24" s="46"/>
      <c r="E24" s="46"/>
      <c r="F24" s="46"/>
      <c r="G24" s="46"/>
      <c r="H24" s="46"/>
      <c r="I24" s="71"/>
      <c r="J24" s="74"/>
      <c r="K24" s="92" t="s">
        <v>65</v>
      </c>
      <c r="L24" s="99"/>
      <c r="M24" s="99"/>
      <c r="N24" s="99"/>
      <c r="O24" s="99"/>
      <c r="P24" s="99"/>
      <c r="Q24" s="99"/>
      <c r="R24" s="99"/>
      <c r="S24" s="99"/>
      <c r="T24" s="99"/>
      <c r="U24" s="99"/>
      <c r="V24" s="99"/>
      <c r="W24" s="99"/>
      <c r="X24" s="99"/>
      <c r="Y24" s="99"/>
      <c r="Z24" s="99"/>
      <c r="AA24" s="99"/>
      <c r="AB24" s="99"/>
      <c r="AC24" s="99"/>
      <c r="AD24" s="99"/>
      <c r="AE24" s="124"/>
      <c r="AF24" s="136"/>
      <c r="AG24" s="156"/>
      <c r="AH24" s="156"/>
      <c r="AI24" s="156"/>
      <c r="AJ24" s="156"/>
      <c r="AK24" s="193"/>
      <c r="AL24" s="44" t="s">
        <v>25</v>
      </c>
      <c r="AM24" s="205"/>
      <c r="AN24" s="205"/>
      <c r="AO24" s="235"/>
      <c r="AP24" s="257" t="str">
        <f>IF(AF24="","",AF24*2)</f>
        <v/>
      </c>
      <c r="AQ24" s="264"/>
      <c r="AR24" s="264"/>
      <c r="AS24" s="290"/>
      <c r="AT24" s="4"/>
      <c r="AU24" s="4"/>
      <c r="AV24" s="299"/>
      <c r="AW24" s="299"/>
    </row>
    <row r="25" spans="1:49" ht="37.5" customHeight="1">
      <c r="A25" s="4"/>
      <c r="B25" s="14"/>
      <c r="C25" s="37"/>
      <c r="D25" s="46"/>
      <c r="E25" s="46"/>
      <c r="F25" s="46"/>
      <c r="G25" s="46"/>
      <c r="H25" s="46"/>
      <c r="I25" s="71"/>
      <c r="J25" s="74"/>
      <c r="K25" s="92" t="s">
        <v>100</v>
      </c>
      <c r="L25" s="99"/>
      <c r="M25" s="99"/>
      <c r="N25" s="99"/>
      <c r="O25" s="99"/>
      <c r="P25" s="99"/>
      <c r="Q25" s="99"/>
      <c r="R25" s="99"/>
      <c r="S25" s="99"/>
      <c r="T25" s="99"/>
      <c r="U25" s="99"/>
      <c r="V25" s="99"/>
      <c r="W25" s="99"/>
      <c r="X25" s="99"/>
      <c r="Y25" s="99"/>
      <c r="Z25" s="99"/>
      <c r="AA25" s="99"/>
      <c r="AB25" s="99"/>
      <c r="AC25" s="99"/>
      <c r="AD25" s="99"/>
      <c r="AE25" s="124"/>
      <c r="AF25" s="136"/>
      <c r="AG25" s="156"/>
      <c r="AH25" s="156"/>
      <c r="AI25" s="156"/>
      <c r="AJ25" s="156"/>
      <c r="AK25" s="193"/>
      <c r="AL25" s="44" t="s">
        <v>23</v>
      </c>
      <c r="AM25" s="205"/>
      <c r="AN25" s="205"/>
      <c r="AO25" s="235"/>
      <c r="AP25" s="257" t="str">
        <f>IF(AF25="","",AF25*3)</f>
        <v/>
      </c>
      <c r="AQ25" s="264"/>
      <c r="AR25" s="264"/>
      <c r="AS25" s="290"/>
      <c r="AT25" s="4"/>
      <c r="AU25" s="4"/>
      <c r="AV25" s="299"/>
      <c r="AW25" s="299"/>
    </row>
    <row r="26" spans="1:49" ht="37.5" customHeight="1">
      <c r="A26" s="4"/>
      <c r="B26" s="14"/>
      <c r="C26" s="37"/>
      <c r="D26" s="46"/>
      <c r="E26" s="46"/>
      <c r="F26" s="46"/>
      <c r="G26" s="46"/>
      <c r="H26" s="46"/>
      <c r="I26" s="71"/>
      <c r="J26" s="74"/>
      <c r="K26" s="91" t="s">
        <v>84</v>
      </c>
      <c r="L26" s="98"/>
      <c r="M26" s="98"/>
      <c r="N26" s="98"/>
      <c r="O26" s="98"/>
      <c r="P26" s="98"/>
      <c r="Q26" s="98"/>
      <c r="R26" s="98"/>
      <c r="S26" s="98"/>
      <c r="T26" s="98"/>
      <c r="U26" s="98"/>
      <c r="V26" s="98"/>
      <c r="W26" s="98"/>
      <c r="X26" s="98"/>
      <c r="Y26" s="98"/>
      <c r="Z26" s="98"/>
      <c r="AA26" s="98"/>
      <c r="AB26" s="98"/>
      <c r="AC26" s="98"/>
      <c r="AD26" s="98"/>
      <c r="AE26" s="123"/>
      <c r="AF26" s="136"/>
      <c r="AG26" s="156"/>
      <c r="AH26" s="156"/>
      <c r="AI26" s="156"/>
      <c r="AJ26" s="156"/>
      <c r="AK26" s="193"/>
      <c r="AL26" s="44" t="s">
        <v>48</v>
      </c>
      <c r="AM26" s="205"/>
      <c r="AN26" s="205"/>
      <c r="AO26" s="235"/>
      <c r="AP26" s="257" t="str">
        <f>IF(AF26="","",AF26*4)</f>
        <v/>
      </c>
      <c r="AQ26" s="264"/>
      <c r="AR26" s="264"/>
      <c r="AS26" s="290"/>
      <c r="AT26" s="4"/>
      <c r="AU26" s="4"/>
      <c r="AV26" s="299"/>
      <c r="AW26" s="299"/>
    </row>
    <row r="27" spans="1:49" ht="37.5" customHeight="1">
      <c r="A27" s="4"/>
      <c r="B27" s="14"/>
      <c r="C27" s="37"/>
      <c r="D27" s="46"/>
      <c r="E27" s="46"/>
      <c r="F27" s="46"/>
      <c r="G27" s="46"/>
      <c r="H27" s="46"/>
      <c r="I27" s="71"/>
      <c r="J27" s="74"/>
      <c r="K27" s="92" t="s">
        <v>17</v>
      </c>
      <c r="L27" s="99"/>
      <c r="M27" s="99"/>
      <c r="N27" s="99"/>
      <c r="O27" s="99"/>
      <c r="P27" s="99"/>
      <c r="Q27" s="99"/>
      <c r="R27" s="99"/>
      <c r="S27" s="99"/>
      <c r="T27" s="99"/>
      <c r="U27" s="99"/>
      <c r="V27" s="99"/>
      <c r="W27" s="99"/>
      <c r="X27" s="99"/>
      <c r="Y27" s="99"/>
      <c r="Z27" s="99"/>
      <c r="AA27" s="99"/>
      <c r="AB27" s="99"/>
      <c r="AC27" s="99"/>
      <c r="AD27" s="99"/>
      <c r="AE27" s="124"/>
      <c r="AF27" s="136"/>
      <c r="AG27" s="156"/>
      <c r="AH27" s="156"/>
      <c r="AI27" s="156"/>
      <c r="AJ27" s="156"/>
      <c r="AK27" s="193"/>
      <c r="AL27" s="44" t="s">
        <v>47</v>
      </c>
      <c r="AM27" s="205"/>
      <c r="AN27" s="205"/>
      <c r="AO27" s="235"/>
      <c r="AP27" s="257" t="str">
        <f>IF(AF27="","",AF27*5)</f>
        <v/>
      </c>
      <c r="AQ27" s="264"/>
      <c r="AR27" s="264"/>
      <c r="AS27" s="290"/>
      <c r="AT27" s="4"/>
      <c r="AU27" s="4"/>
      <c r="AV27" s="299"/>
      <c r="AW27" s="299"/>
    </row>
    <row r="28" spans="1:49" ht="12" customHeight="1">
      <c r="A28" s="4"/>
      <c r="B28" s="14"/>
      <c r="C28" s="37"/>
      <c r="D28" s="46"/>
      <c r="E28" s="46"/>
      <c r="F28" s="46"/>
      <c r="G28" s="46"/>
      <c r="H28" s="46"/>
      <c r="I28" s="71"/>
      <c r="J28" s="74" t="s">
        <v>30</v>
      </c>
      <c r="K28" s="90"/>
      <c r="L28" s="90"/>
      <c r="M28" s="90"/>
      <c r="N28" s="90"/>
      <c r="O28" s="90"/>
      <c r="P28" s="90"/>
      <c r="Q28" s="90"/>
      <c r="R28" s="90"/>
      <c r="S28" s="90"/>
      <c r="T28" s="90"/>
      <c r="U28" s="90"/>
      <c r="V28" s="90"/>
      <c r="W28" s="90"/>
      <c r="X28" s="90"/>
      <c r="Y28" s="90"/>
      <c r="Z28" s="90"/>
      <c r="AA28" s="90"/>
      <c r="AB28" s="90"/>
      <c r="AC28" s="90"/>
      <c r="AD28" s="90"/>
      <c r="AE28" s="108"/>
      <c r="AF28" s="134"/>
      <c r="AG28" s="154"/>
      <c r="AH28" s="154"/>
      <c r="AI28" s="154"/>
      <c r="AJ28" s="154"/>
      <c r="AK28" s="191"/>
      <c r="AL28" s="200"/>
      <c r="AM28" s="203"/>
      <c r="AN28" s="203"/>
      <c r="AO28" s="233"/>
      <c r="AP28" s="221"/>
      <c r="AQ28" s="246"/>
      <c r="AR28" s="246"/>
      <c r="AS28" s="278"/>
      <c r="AT28" s="4"/>
      <c r="AU28" s="4"/>
      <c r="AV28" s="299"/>
      <c r="AW28" s="299"/>
    </row>
    <row r="29" spans="1:49" ht="7.5" customHeight="1">
      <c r="A29" s="4"/>
      <c r="B29" s="14"/>
      <c r="C29" s="37"/>
      <c r="D29" s="46"/>
      <c r="E29" s="46"/>
      <c r="F29" s="46"/>
      <c r="G29" s="46"/>
      <c r="H29" s="46"/>
      <c r="I29" s="71"/>
      <c r="J29" s="74"/>
      <c r="K29" s="76"/>
      <c r="L29" s="76"/>
      <c r="M29" s="76"/>
      <c r="N29" s="76"/>
      <c r="O29" s="76"/>
      <c r="P29" s="76"/>
      <c r="Q29" s="76"/>
      <c r="R29" s="76"/>
      <c r="S29" s="76"/>
      <c r="T29" s="76"/>
      <c r="U29" s="76"/>
      <c r="V29" s="76"/>
      <c r="W29" s="76"/>
      <c r="X29" s="76"/>
      <c r="Y29" s="76"/>
      <c r="Z29" s="76"/>
      <c r="AA29" s="76"/>
      <c r="AB29" s="76"/>
      <c r="AC29" s="76"/>
      <c r="AD29" s="76"/>
      <c r="AE29" s="110"/>
      <c r="AF29" s="135"/>
      <c r="AG29" s="155"/>
      <c r="AH29" s="155"/>
      <c r="AI29" s="155"/>
      <c r="AJ29" s="155"/>
      <c r="AK29" s="192"/>
      <c r="AL29" s="201"/>
      <c r="AM29" s="204"/>
      <c r="AN29" s="204"/>
      <c r="AO29" s="234"/>
      <c r="AP29" s="223"/>
      <c r="AQ29" s="248"/>
      <c r="AR29" s="248"/>
      <c r="AS29" s="280"/>
      <c r="AT29" s="4"/>
      <c r="AU29" s="4"/>
      <c r="AV29" s="299"/>
      <c r="AW29" s="299"/>
    </row>
    <row r="30" spans="1:49" ht="36.75" customHeight="1">
      <c r="A30" s="4"/>
      <c r="B30" s="14"/>
      <c r="C30" s="37"/>
      <c r="D30" s="46"/>
      <c r="E30" s="46"/>
      <c r="F30" s="46"/>
      <c r="G30" s="46"/>
      <c r="H30" s="46"/>
      <c r="I30" s="71"/>
      <c r="J30" s="74"/>
      <c r="K30" s="91" t="s">
        <v>79</v>
      </c>
      <c r="L30" s="98"/>
      <c r="M30" s="98"/>
      <c r="N30" s="98"/>
      <c r="O30" s="98"/>
      <c r="P30" s="98"/>
      <c r="Q30" s="98"/>
      <c r="R30" s="98"/>
      <c r="S30" s="98"/>
      <c r="T30" s="98"/>
      <c r="U30" s="98"/>
      <c r="V30" s="98"/>
      <c r="W30" s="98"/>
      <c r="X30" s="98"/>
      <c r="Y30" s="98"/>
      <c r="Z30" s="98"/>
      <c r="AA30" s="98"/>
      <c r="AB30" s="98"/>
      <c r="AC30" s="98"/>
      <c r="AD30" s="98"/>
      <c r="AE30" s="123"/>
      <c r="AF30" s="136"/>
      <c r="AG30" s="156"/>
      <c r="AH30" s="156"/>
      <c r="AI30" s="156"/>
      <c r="AJ30" s="156"/>
      <c r="AK30" s="193"/>
      <c r="AL30" s="44" t="s">
        <v>22</v>
      </c>
      <c r="AM30" s="205"/>
      <c r="AN30" s="205"/>
      <c r="AO30" s="235"/>
      <c r="AP30" s="257" t="str">
        <f>IF(AF30="","",AF30*1)</f>
        <v/>
      </c>
      <c r="AQ30" s="264"/>
      <c r="AR30" s="264"/>
      <c r="AS30" s="290"/>
      <c r="AT30" s="4"/>
      <c r="AU30" s="4"/>
      <c r="AV30" s="299"/>
      <c r="AW30" s="299"/>
    </row>
    <row r="31" spans="1:49" ht="36.75" customHeight="1">
      <c r="A31" s="4"/>
      <c r="B31" s="14"/>
      <c r="C31" s="37"/>
      <c r="D31" s="46"/>
      <c r="E31" s="46"/>
      <c r="F31" s="46"/>
      <c r="G31" s="46"/>
      <c r="H31" s="46"/>
      <c r="I31" s="71"/>
      <c r="J31" s="74"/>
      <c r="K31" s="92" t="s">
        <v>59</v>
      </c>
      <c r="L31" s="99"/>
      <c r="M31" s="99"/>
      <c r="N31" s="99"/>
      <c r="O31" s="99"/>
      <c r="P31" s="99"/>
      <c r="Q31" s="99"/>
      <c r="R31" s="99"/>
      <c r="S31" s="99"/>
      <c r="T31" s="99"/>
      <c r="U31" s="99"/>
      <c r="V31" s="99"/>
      <c r="W31" s="99"/>
      <c r="X31" s="99"/>
      <c r="Y31" s="99"/>
      <c r="Z31" s="99"/>
      <c r="AA31" s="99"/>
      <c r="AB31" s="99"/>
      <c r="AC31" s="99"/>
      <c r="AD31" s="99"/>
      <c r="AE31" s="124"/>
      <c r="AF31" s="136"/>
      <c r="AG31" s="156"/>
      <c r="AH31" s="156"/>
      <c r="AI31" s="156"/>
      <c r="AJ31" s="156"/>
      <c r="AK31" s="193"/>
      <c r="AL31" s="44" t="s">
        <v>25</v>
      </c>
      <c r="AM31" s="205"/>
      <c r="AN31" s="205"/>
      <c r="AO31" s="235"/>
      <c r="AP31" s="257" t="str">
        <f>IF(AF31="","",AF31*2)</f>
        <v/>
      </c>
      <c r="AQ31" s="264"/>
      <c r="AR31" s="264"/>
      <c r="AS31" s="290"/>
      <c r="AT31" s="4"/>
      <c r="AU31" s="4"/>
      <c r="AV31" s="299"/>
      <c r="AW31" s="299"/>
    </row>
    <row r="32" spans="1:49" ht="36.75" customHeight="1">
      <c r="A32" s="4"/>
      <c r="B32" s="14"/>
      <c r="C32" s="37"/>
      <c r="D32" s="46"/>
      <c r="E32" s="46"/>
      <c r="F32" s="46"/>
      <c r="G32" s="46"/>
      <c r="H32" s="46"/>
      <c r="I32" s="71"/>
      <c r="J32" s="84"/>
      <c r="K32" s="90" t="s">
        <v>80</v>
      </c>
      <c r="L32" s="90"/>
      <c r="M32" s="90"/>
      <c r="N32" s="90"/>
      <c r="O32" s="90"/>
      <c r="P32" s="90"/>
      <c r="Q32" s="90"/>
      <c r="R32" s="90"/>
      <c r="S32" s="90"/>
      <c r="T32" s="90"/>
      <c r="U32" s="90"/>
      <c r="V32" s="90"/>
      <c r="W32" s="90"/>
      <c r="X32" s="90"/>
      <c r="Y32" s="90"/>
      <c r="Z32" s="90"/>
      <c r="AA32" s="90"/>
      <c r="AB32" s="90"/>
      <c r="AC32" s="90"/>
      <c r="AD32" s="90"/>
      <c r="AE32" s="108"/>
      <c r="AF32" s="137"/>
      <c r="AG32" s="157"/>
      <c r="AH32" s="157"/>
      <c r="AI32" s="157"/>
      <c r="AJ32" s="157"/>
      <c r="AK32" s="194"/>
      <c r="AL32" s="41" t="s">
        <v>23</v>
      </c>
      <c r="AM32" s="54"/>
      <c r="AN32" s="54"/>
      <c r="AO32" s="78"/>
      <c r="AP32" s="257" t="str">
        <f>IF(AF32="","",AF32*3)</f>
        <v/>
      </c>
      <c r="AQ32" s="264"/>
      <c r="AR32" s="264"/>
      <c r="AS32" s="290"/>
      <c r="AT32" s="4"/>
      <c r="AU32" s="4"/>
      <c r="AV32" s="299"/>
      <c r="AW32" s="299"/>
    </row>
    <row r="33" spans="1:49" ht="36.75" customHeight="1">
      <c r="A33" s="4"/>
      <c r="B33" s="14"/>
      <c r="C33" s="37"/>
      <c r="D33" s="46"/>
      <c r="E33" s="46"/>
      <c r="F33" s="46"/>
      <c r="G33" s="46"/>
      <c r="H33" s="46"/>
      <c r="I33" s="71"/>
      <c r="J33" s="84"/>
      <c r="K33" s="90" t="s">
        <v>81</v>
      </c>
      <c r="L33" s="90"/>
      <c r="M33" s="90"/>
      <c r="N33" s="90"/>
      <c r="O33" s="90"/>
      <c r="P33" s="90"/>
      <c r="Q33" s="90"/>
      <c r="R33" s="90"/>
      <c r="S33" s="90"/>
      <c r="T33" s="90"/>
      <c r="U33" s="90"/>
      <c r="V33" s="90"/>
      <c r="W33" s="90"/>
      <c r="X33" s="90"/>
      <c r="Y33" s="90"/>
      <c r="Z33" s="90"/>
      <c r="AA33" s="90"/>
      <c r="AB33" s="90"/>
      <c r="AC33" s="90"/>
      <c r="AD33" s="90"/>
      <c r="AE33" s="108"/>
      <c r="AF33" s="137"/>
      <c r="AG33" s="157"/>
      <c r="AH33" s="157"/>
      <c r="AI33" s="157"/>
      <c r="AJ33" s="157"/>
      <c r="AK33" s="194"/>
      <c r="AL33" s="41" t="s">
        <v>48</v>
      </c>
      <c r="AM33" s="54"/>
      <c r="AN33" s="54"/>
      <c r="AO33" s="78"/>
      <c r="AP33" s="257" t="str">
        <f>IF(AF33="","",AF33*4)</f>
        <v/>
      </c>
      <c r="AQ33" s="264"/>
      <c r="AR33" s="264"/>
      <c r="AS33" s="290"/>
      <c r="AT33" s="4"/>
      <c r="AU33" s="4"/>
      <c r="AV33" s="299"/>
      <c r="AW33" s="299"/>
    </row>
    <row r="34" spans="1:49" ht="36.75" customHeight="1">
      <c r="A34" s="4"/>
      <c r="B34" s="15"/>
      <c r="C34" s="38"/>
      <c r="D34" s="53"/>
      <c r="E34" s="53"/>
      <c r="F34" s="53"/>
      <c r="G34" s="53"/>
      <c r="H34" s="53"/>
      <c r="I34" s="77"/>
      <c r="J34" s="85"/>
      <c r="K34" s="91" t="s">
        <v>69</v>
      </c>
      <c r="L34" s="98"/>
      <c r="M34" s="98"/>
      <c r="N34" s="98"/>
      <c r="O34" s="98"/>
      <c r="P34" s="98"/>
      <c r="Q34" s="98"/>
      <c r="R34" s="98"/>
      <c r="S34" s="98"/>
      <c r="T34" s="98"/>
      <c r="U34" s="98"/>
      <c r="V34" s="98"/>
      <c r="W34" s="98"/>
      <c r="X34" s="98"/>
      <c r="Y34" s="98"/>
      <c r="Z34" s="98"/>
      <c r="AA34" s="98"/>
      <c r="AB34" s="98"/>
      <c r="AC34" s="98"/>
      <c r="AD34" s="98"/>
      <c r="AE34" s="123"/>
      <c r="AF34" s="136"/>
      <c r="AG34" s="156"/>
      <c r="AH34" s="156"/>
      <c r="AI34" s="156"/>
      <c r="AJ34" s="156"/>
      <c r="AK34" s="193"/>
      <c r="AL34" s="44" t="s">
        <v>47</v>
      </c>
      <c r="AM34" s="205"/>
      <c r="AN34" s="205"/>
      <c r="AO34" s="235"/>
      <c r="AP34" s="258" t="str">
        <f>IF(AF34="","",AF34*5)</f>
        <v/>
      </c>
      <c r="AQ34" s="265"/>
      <c r="AR34" s="265"/>
      <c r="AS34" s="291"/>
      <c r="AT34" s="4"/>
      <c r="AU34" s="4"/>
      <c r="AV34" s="299"/>
      <c r="AW34" s="299"/>
    </row>
    <row r="35" spans="1:49" ht="12" customHeight="1">
      <c r="A35" s="4"/>
      <c r="B35" s="13" t="s">
        <v>72</v>
      </c>
      <c r="C35" s="36" t="s">
        <v>1</v>
      </c>
      <c r="D35" s="52"/>
      <c r="E35" s="52"/>
      <c r="F35" s="52"/>
      <c r="G35" s="52"/>
      <c r="H35" s="52"/>
      <c r="I35" s="70"/>
      <c r="J35" s="73" t="s">
        <v>10</v>
      </c>
      <c r="K35" s="90"/>
      <c r="L35" s="90"/>
      <c r="M35" s="90"/>
      <c r="N35" s="90"/>
      <c r="O35" s="90"/>
      <c r="P35" s="90"/>
      <c r="Q35" s="90"/>
      <c r="R35" s="90"/>
      <c r="S35" s="90"/>
      <c r="T35" s="90"/>
      <c r="U35" s="90"/>
      <c r="V35" s="90"/>
      <c r="W35" s="90"/>
      <c r="X35" s="90"/>
      <c r="Y35" s="90"/>
      <c r="Z35" s="90"/>
      <c r="AA35" s="90"/>
      <c r="AB35" s="90"/>
      <c r="AC35" s="90"/>
      <c r="AD35" s="90"/>
      <c r="AE35" s="108"/>
      <c r="AF35" s="134"/>
      <c r="AG35" s="154"/>
      <c r="AH35" s="154"/>
      <c r="AI35" s="154"/>
      <c r="AJ35" s="154"/>
      <c r="AK35" s="191"/>
      <c r="AL35" s="200"/>
      <c r="AM35" s="203"/>
      <c r="AN35" s="203"/>
      <c r="AO35" s="233"/>
      <c r="AP35" s="221"/>
      <c r="AQ35" s="246"/>
      <c r="AR35" s="246"/>
      <c r="AS35" s="278"/>
      <c r="AT35" s="4"/>
      <c r="AU35" s="4"/>
      <c r="AV35" s="299"/>
      <c r="AW35" s="299"/>
    </row>
    <row r="36" spans="1:49" ht="14.25" customHeight="1">
      <c r="A36" s="4"/>
      <c r="B36" s="14"/>
      <c r="C36" s="37"/>
      <c r="D36" s="46"/>
      <c r="E36" s="46"/>
      <c r="F36" s="46"/>
      <c r="G36" s="46"/>
      <c r="H36" s="46"/>
      <c r="I36" s="71"/>
      <c r="J36" s="74"/>
      <c r="K36" s="76"/>
      <c r="L36" s="76"/>
      <c r="M36" s="76"/>
      <c r="N36" s="76"/>
      <c r="O36" s="76"/>
      <c r="P36" s="76"/>
      <c r="Q36" s="76"/>
      <c r="R36" s="76"/>
      <c r="S36" s="76"/>
      <c r="T36" s="76"/>
      <c r="U36" s="76"/>
      <c r="V36" s="76"/>
      <c r="W36" s="76"/>
      <c r="X36" s="76"/>
      <c r="Y36" s="76"/>
      <c r="Z36" s="76"/>
      <c r="AA36" s="76"/>
      <c r="AB36" s="76"/>
      <c r="AC36" s="76"/>
      <c r="AD36" s="76"/>
      <c r="AE36" s="110"/>
      <c r="AF36" s="135"/>
      <c r="AG36" s="155"/>
      <c r="AH36" s="155"/>
      <c r="AI36" s="155"/>
      <c r="AJ36" s="155"/>
      <c r="AK36" s="192"/>
      <c r="AL36" s="201"/>
      <c r="AM36" s="204"/>
      <c r="AN36" s="204"/>
      <c r="AO36" s="234"/>
      <c r="AP36" s="223"/>
      <c r="AQ36" s="248"/>
      <c r="AR36" s="248"/>
      <c r="AS36" s="280"/>
      <c r="AT36" s="4"/>
      <c r="AU36" s="4"/>
      <c r="AV36" s="299"/>
      <c r="AW36" s="299"/>
    </row>
    <row r="37" spans="1:49" ht="46.5" customHeight="1">
      <c r="A37" s="4"/>
      <c r="B37" s="14"/>
      <c r="C37" s="37"/>
      <c r="D37" s="46"/>
      <c r="E37" s="46"/>
      <c r="F37" s="46"/>
      <c r="G37" s="46"/>
      <c r="H37" s="46"/>
      <c r="I37" s="71"/>
      <c r="J37" s="74"/>
      <c r="K37" s="91" t="s">
        <v>102</v>
      </c>
      <c r="L37" s="98"/>
      <c r="M37" s="98"/>
      <c r="N37" s="98"/>
      <c r="O37" s="98"/>
      <c r="P37" s="98"/>
      <c r="Q37" s="98"/>
      <c r="R37" s="98"/>
      <c r="S37" s="98"/>
      <c r="T37" s="98"/>
      <c r="U37" s="98"/>
      <c r="V37" s="98"/>
      <c r="W37" s="98"/>
      <c r="X37" s="98"/>
      <c r="Y37" s="98"/>
      <c r="Z37" s="98"/>
      <c r="AA37" s="98"/>
      <c r="AB37" s="98"/>
      <c r="AC37" s="98"/>
      <c r="AD37" s="98"/>
      <c r="AE37" s="123"/>
      <c r="AF37" s="136"/>
      <c r="AG37" s="156"/>
      <c r="AH37" s="156"/>
      <c r="AI37" s="156"/>
      <c r="AJ37" s="156"/>
      <c r="AK37" s="193"/>
      <c r="AL37" s="44" t="s">
        <v>47</v>
      </c>
      <c r="AM37" s="205"/>
      <c r="AN37" s="205"/>
      <c r="AO37" s="235"/>
      <c r="AP37" s="257" t="str">
        <f>IF(AF37="","",AF37*5)</f>
        <v/>
      </c>
      <c r="AQ37" s="264"/>
      <c r="AR37" s="264"/>
      <c r="AS37" s="290"/>
      <c r="AT37" s="4"/>
      <c r="AU37" s="4"/>
      <c r="AV37" s="299"/>
      <c r="AW37" s="299"/>
    </row>
    <row r="38" spans="1:49" ht="46.5" customHeight="1">
      <c r="A38" s="4"/>
      <c r="B38" s="14"/>
      <c r="C38" s="37"/>
      <c r="D38" s="46"/>
      <c r="E38" s="46"/>
      <c r="F38" s="46"/>
      <c r="G38" s="46"/>
      <c r="H38" s="46"/>
      <c r="I38" s="71"/>
      <c r="J38" s="74"/>
      <c r="K38" s="92" t="s">
        <v>103</v>
      </c>
      <c r="L38" s="99"/>
      <c r="M38" s="99"/>
      <c r="N38" s="99"/>
      <c r="O38" s="99"/>
      <c r="P38" s="99"/>
      <c r="Q38" s="99"/>
      <c r="R38" s="99"/>
      <c r="S38" s="99"/>
      <c r="T38" s="99"/>
      <c r="U38" s="99"/>
      <c r="V38" s="99"/>
      <c r="W38" s="99"/>
      <c r="X38" s="99"/>
      <c r="Y38" s="99"/>
      <c r="Z38" s="99"/>
      <c r="AA38" s="99"/>
      <c r="AB38" s="99"/>
      <c r="AC38" s="99"/>
      <c r="AD38" s="99"/>
      <c r="AE38" s="124"/>
      <c r="AF38" s="136"/>
      <c r="AG38" s="156"/>
      <c r="AH38" s="156"/>
      <c r="AI38" s="156"/>
      <c r="AJ38" s="156"/>
      <c r="AK38" s="193"/>
      <c r="AL38" s="44" t="s">
        <v>48</v>
      </c>
      <c r="AM38" s="205"/>
      <c r="AN38" s="205"/>
      <c r="AO38" s="235"/>
      <c r="AP38" s="257" t="str">
        <f>IF(AF38="","",AF38*4)</f>
        <v/>
      </c>
      <c r="AQ38" s="264"/>
      <c r="AR38" s="264"/>
      <c r="AS38" s="290"/>
      <c r="AT38" s="4"/>
      <c r="AU38" s="4"/>
      <c r="AV38" s="299"/>
      <c r="AW38" s="299"/>
    </row>
    <row r="39" spans="1:49" ht="60.75" customHeight="1">
      <c r="A39" s="4"/>
      <c r="B39" s="14"/>
      <c r="C39" s="37"/>
      <c r="D39" s="46"/>
      <c r="E39" s="46"/>
      <c r="F39" s="46"/>
      <c r="G39" s="46"/>
      <c r="H39" s="46"/>
      <c r="I39" s="71"/>
      <c r="J39" s="84"/>
      <c r="K39" s="90" t="s">
        <v>104</v>
      </c>
      <c r="L39" s="90"/>
      <c r="M39" s="90"/>
      <c r="N39" s="90"/>
      <c r="O39" s="90"/>
      <c r="P39" s="90"/>
      <c r="Q39" s="90"/>
      <c r="R39" s="90"/>
      <c r="S39" s="90"/>
      <c r="T39" s="90"/>
      <c r="U39" s="90"/>
      <c r="V39" s="90"/>
      <c r="W39" s="90"/>
      <c r="X39" s="90"/>
      <c r="Y39" s="90"/>
      <c r="Z39" s="90"/>
      <c r="AA39" s="90"/>
      <c r="AB39" s="90"/>
      <c r="AC39" s="90"/>
      <c r="AD39" s="90"/>
      <c r="AE39" s="108"/>
      <c r="AF39" s="137"/>
      <c r="AG39" s="157"/>
      <c r="AH39" s="157"/>
      <c r="AI39" s="157"/>
      <c r="AJ39" s="157"/>
      <c r="AK39" s="194"/>
      <c r="AL39" s="41" t="s">
        <v>23</v>
      </c>
      <c r="AM39" s="54"/>
      <c r="AN39" s="54"/>
      <c r="AO39" s="78"/>
      <c r="AP39" s="257" t="str">
        <f>IF(AF39="","",AF39*3)</f>
        <v/>
      </c>
      <c r="AQ39" s="264"/>
      <c r="AR39" s="264"/>
      <c r="AS39" s="290"/>
      <c r="AT39" s="4"/>
      <c r="AU39" s="4"/>
      <c r="AV39" s="299"/>
      <c r="AW39" s="299"/>
    </row>
    <row r="40" spans="1:49" ht="46.5" customHeight="1">
      <c r="A40" s="4"/>
      <c r="B40" s="14"/>
      <c r="C40" s="37"/>
      <c r="D40" s="46"/>
      <c r="E40" s="46"/>
      <c r="F40" s="46"/>
      <c r="G40" s="46"/>
      <c r="H40" s="46"/>
      <c r="I40" s="71"/>
      <c r="J40" s="84"/>
      <c r="K40" s="90" t="s">
        <v>105</v>
      </c>
      <c r="L40" s="90"/>
      <c r="M40" s="90"/>
      <c r="N40" s="90"/>
      <c r="O40" s="90"/>
      <c r="P40" s="90"/>
      <c r="Q40" s="90"/>
      <c r="R40" s="90"/>
      <c r="S40" s="90"/>
      <c r="T40" s="90"/>
      <c r="U40" s="90"/>
      <c r="V40" s="90"/>
      <c r="W40" s="90"/>
      <c r="X40" s="90"/>
      <c r="Y40" s="90"/>
      <c r="Z40" s="90"/>
      <c r="AA40" s="90"/>
      <c r="AB40" s="90"/>
      <c r="AC40" s="90"/>
      <c r="AD40" s="90"/>
      <c r="AE40" s="108"/>
      <c r="AF40" s="137"/>
      <c r="AG40" s="157"/>
      <c r="AH40" s="157"/>
      <c r="AI40" s="157"/>
      <c r="AJ40" s="157"/>
      <c r="AK40" s="194"/>
      <c r="AL40" s="41" t="s">
        <v>25</v>
      </c>
      <c r="AM40" s="54"/>
      <c r="AN40" s="54"/>
      <c r="AO40" s="78"/>
      <c r="AP40" s="257" t="str">
        <f>IF(AF40="","",AF40*2)</f>
        <v/>
      </c>
      <c r="AQ40" s="264"/>
      <c r="AR40" s="264"/>
      <c r="AS40" s="290"/>
      <c r="AT40" s="4"/>
      <c r="AU40" s="4"/>
      <c r="AV40" s="299"/>
      <c r="AW40" s="299"/>
    </row>
    <row r="41" spans="1:49" ht="46.5" customHeight="1">
      <c r="A41" s="4"/>
      <c r="B41" s="14"/>
      <c r="C41" s="37"/>
      <c r="D41" s="46"/>
      <c r="E41" s="46"/>
      <c r="F41" s="46"/>
      <c r="G41" s="46"/>
      <c r="H41" s="46"/>
      <c r="I41" s="71"/>
      <c r="J41" s="84"/>
      <c r="K41" s="90" t="s">
        <v>106</v>
      </c>
      <c r="L41" s="90"/>
      <c r="M41" s="90"/>
      <c r="N41" s="90"/>
      <c r="O41" s="90"/>
      <c r="P41" s="90"/>
      <c r="Q41" s="90"/>
      <c r="R41" s="90"/>
      <c r="S41" s="90"/>
      <c r="T41" s="90"/>
      <c r="U41" s="90"/>
      <c r="V41" s="90"/>
      <c r="W41" s="90"/>
      <c r="X41" s="90"/>
      <c r="Y41" s="90"/>
      <c r="Z41" s="90"/>
      <c r="AA41" s="90"/>
      <c r="AB41" s="90"/>
      <c r="AC41" s="90"/>
      <c r="AD41" s="90"/>
      <c r="AE41" s="108"/>
      <c r="AF41" s="137"/>
      <c r="AG41" s="157"/>
      <c r="AH41" s="157"/>
      <c r="AI41" s="157"/>
      <c r="AJ41" s="157"/>
      <c r="AK41" s="194"/>
      <c r="AL41" s="41" t="s">
        <v>22</v>
      </c>
      <c r="AM41" s="54"/>
      <c r="AN41" s="54"/>
      <c r="AO41" s="78"/>
      <c r="AP41" s="257" t="str">
        <f>IF(AF41="","",AF41*1)</f>
        <v/>
      </c>
      <c r="AQ41" s="264"/>
      <c r="AR41" s="264"/>
      <c r="AS41" s="290"/>
      <c r="AT41" s="4"/>
      <c r="AU41" s="4"/>
      <c r="AV41" s="299"/>
      <c r="AW41" s="299"/>
    </row>
    <row r="42" spans="1:49" ht="36" customHeight="1">
      <c r="A42" s="4"/>
      <c r="B42" s="16" t="s">
        <v>85</v>
      </c>
      <c r="C42" s="39" t="s">
        <v>101</v>
      </c>
      <c r="D42" s="40"/>
      <c r="E42" s="40"/>
      <c r="F42" s="40"/>
      <c r="G42" s="40"/>
      <c r="H42" s="40"/>
      <c r="I42" s="40"/>
      <c r="J42" s="73" t="s">
        <v>68</v>
      </c>
      <c r="K42" s="90"/>
      <c r="L42" s="90"/>
      <c r="M42" s="90"/>
      <c r="N42" s="90"/>
      <c r="O42" s="90"/>
      <c r="P42" s="90"/>
      <c r="Q42" s="90"/>
      <c r="R42" s="90"/>
      <c r="S42" s="90"/>
      <c r="T42" s="90"/>
      <c r="U42" s="90"/>
      <c r="V42" s="90"/>
      <c r="W42" s="90"/>
      <c r="X42" s="90"/>
      <c r="Y42" s="90"/>
      <c r="Z42" s="90"/>
      <c r="AA42" s="90"/>
      <c r="AB42" s="90"/>
      <c r="AC42" s="90"/>
      <c r="AD42" s="90"/>
      <c r="AE42" s="108"/>
      <c r="AF42" s="134"/>
      <c r="AG42" s="154"/>
      <c r="AH42" s="154"/>
      <c r="AI42" s="154"/>
      <c r="AJ42" s="154"/>
      <c r="AK42" s="191"/>
      <c r="AL42" s="200"/>
      <c r="AM42" s="203"/>
      <c r="AN42" s="203"/>
      <c r="AO42" s="233"/>
      <c r="AP42" s="221"/>
      <c r="AQ42" s="246"/>
      <c r="AR42" s="246"/>
      <c r="AS42" s="278"/>
      <c r="AT42" s="4"/>
      <c r="AU42" s="4"/>
      <c r="AV42" s="299"/>
      <c r="AW42" s="299"/>
    </row>
    <row r="43" spans="1:49" ht="29.25" customHeight="1">
      <c r="A43" s="4"/>
      <c r="B43" s="17"/>
      <c r="C43" s="40"/>
      <c r="D43" s="40"/>
      <c r="E43" s="40"/>
      <c r="F43" s="40"/>
      <c r="G43" s="40"/>
      <c r="H43" s="40"/>
      <c r="I43" s="40"/>
      <c r="J43" s="74"/>
      <c r="K43" s="82" t="s">
        <v>107</v>
      </c>
      <c r="L43" s="40"/>
      <c r="M43" s="40"/>
      <c r="N43" s="40"/>
      <c r="O43" s="40"/>
      <c r="P43" s="40"/>
      <c r="Q43" s="40"/>
      <c r="R43" s="40"/>
      <c r="S43" s="40"/>
      <c r="T43" s="40"/>
      <c r="U43" s="40"/>
      <c r="V43" s="40"/>
      <c r="W43" s="40"/>
      <c r="X43" s="40"/>
      <c r="Y43" s="40"/>
      <c r="Z43" s="40"/>
      <c r="AA43" s="40"/>
      <c r="AB43" s="40"/>
      <c r="AC43" s="40"/>
      <c r="AD43" s="40"/>
      <c r="AE43" s="40"/>
      <c r="AF43" s="137"/>
      <c r="AG43" s="157"/>
      <c r="AH43" s="157"/>
      <c r="AI43" s="157"/>
      <c r="AJ43" s="157"/>
      <c r="AK43" s="194"/>
      <c r="AL43" s="41" t="s">
        <v>22</v>
      </c>
      <c r="AM43" s="54"/>
      <c r="AN43" s="54"/>
      <c r="AO43" s="78"/>
      <c r="AP43" s="257" t="str">
        <f>IF(AF43="","",AF43*1)</f>
        <v/>
      </c>
      <c r="AQ43" s="264"/>
      <c r="AR43" s="264"/>
      <c r="AS43" s="290"/>
      <c r="AT43" s="4"/>
      <c r="AU43" s="4"/>
      <c r="AV43" s="299"/>
      <c r="AW43" s="299"/>
    </row>
    <row r="44" spans="1:49" ht="29.25" customHeight="1">
      <c r="A44" s="4"/>
      <c r="B44" s="17"/>
      <c r="C44" s="40"/>
      <c r="D44" s="40"/>
      <c r="E44" s="40"/>
      <c r="F44" s="40"/>
      <c r="G44" s="40"/>
      <c r="H44" s="40"/>
      <c r="I44" s="40"/>
      <c r="J44" s="74"/>
      <c r="K44" s="82" t="s">
        <v>54</v>
      </c>
      <c r="L44" s="40"/>
      <c r="M44" s="40"/>
      <c r="N44" s="40"/>
      <c r="O44" s="40"/>
      <c r="P44" s="40"/>
      <c r="Q44" s="40"/>
      <c r="R44" s="40"/>
      <c r="S44" s="40"/>
      <c r="T44" s="40"/>
      <c r="U44" s="40"/>
      <c r="V44" s="40"/>
      <c r="W44" s="40"/>
      <c r="X44" s="40"/>
      <c r="Y44" s="40"/>
      <c r="Z44" s="40"/>
      <c r="AA44" s="40"/>
      <c r="AB44" s="40"/>
      <c r="AC44" s="40"/>
      <c r="AD44" s="40"/>
      <c r="AE44" s="40"/>
      <c r="AF44" s="137"/>
      <c r="AG44" s="157"/>
      <c r="AH44" s="157"/>
      <c r="AI44" s="157"/>
      <c r="AJ44" s="157"/>
      <c r="AK44" s="194"/>
      <c r="AL44" s="44" t="s">
        <v>25</v>
      </c>
      <c r="AM44" s="205"/>
      <c r="AN44" s="205"/>
      <c r="AO44" s="235"/>
      <c r="AP44" s="257" t="str">
        <f>IF(AF44="","",AF44*2)</f>
        <v/>
      </c>
      <c r="AQ44" s="264"/>
      <c r="AR44" s="264"/>
      <c r="AS44" s="290"/>
      <c r="AT44" s="4"/>
      <c r="AU44" s="4"/>
      <c r="AV44" s="299"/>
      <c r="AW44" s="299"/>
    </row>
    <row r="45" spans="1:49" ht="29.25" customHeight="1">
      <c r="A45" s="4"/>
      <c r="B45" s="17"/>
      <c r="C45" s="40"/>
      <c r="D45" s="40"/>
      <c r="E45" s="40"/>
      <c r="F45" s="40"/>
      <c r="G45" s="40"/>
      <c r="H45" s="40"/>
      <c r="I45" s="40"/>
      <c r="J45" s="74"/>
      <c r="K45" s="82" t="s">
        <v>64</v>
      </c>
      <c r="L45" s="40"/>
      <c r="M45" s="40"/>
      <c r="N45" s="40"/>
      <c r="O45" s="40"/>
      <c r="P45" s="40"/>
      <c r="Q45" s="40"/>
      <c r="R45" s="40"/>
      <c r="S45" s="40"/>
      <c r="T45" s="40"/>
      <c r="U45" s="40"/>
      <c r="V45" s="40"/>
      <c r="W45" s="40"/>
      <c r="X45" s="40"/>
      <c r="Y45" s="40"/>
      <c r="Z45" s="40"/>
      <c r="AA45" s="40"/>
      <c r="AB45" s="40"/>
      <c r="AC45" s="40"/>
      <c r="AD45" s="40"/>
      <c r="AE45" s="40"/>
      <c r="AF45" s="137"/>
      <c r="AG45" s="157"/>
      <c r="AH45" s="157"/>
      <c r="AI45" s="157"/>
      <c r="AJ45" s="157"/>
      <c r="AK45" s="194"/>
      <c r="AL45" s="41" t="s">
        <v>23</v>
      </c>
      <c r="AM45" s="54"/>
      <c r="AN45" s="54"/>
      <c r="AO45" s="78"/>
      <c r="AP45" s="257" t="str">
        <f>IF(AF45="","",AF45*3)</f>
        <v/>
      </c>
      <c r="AQ45" s="264"/>
      <c r="AR45" s="264"/>
      <c r="AS45" s="290"/>
      <c r="AT45" s="4"/>
      <c r="AU45" s="4"/>
      <c r="AV45" s="299"/>
      <c r="AW45" s="299"/>
    </row>
    <row r="46" spans="1:49" ht="17.25" customHeight="1">
      <c r="A46" s="4"/>
      <c r="B46" s="18" t="s">
        <v>20</v>
      </c>
      <c r="C46" s="41" t="s">
        <v>53</v>
      </c>
      <c r="D46" s="54"/>
      <c r="E46" s="54"/>
      <c r="F46" s="54"/>
      <c r="G46" s="54"/>
      <c r="H46" s="54"/>
      <c r="I46" s="78"/>
      <c r="J46" s="73"/>
      <c r="K46" s="90"/>
      <c r="L46" s="90"/>
      <c r="M46" s="90"/>
      <c r="N46" s="90"/>
      <c r="O46" s="90"/>
      <c r="P46" s="90"/>
      <c r="Q46" s="90"/>
      <c r="R46" s="90"/>
      <c r="S46" s="90"/>
      <c r="T46" s="90"/>
      <c r="U46" s="90"/>
      <c r="V46" s="90"/>
      <c r="W46" s="90"/>
      <c r="X46" s="90"/>
      <c r="Y46" s="90"/>
      <c r="Z46" s="90"/>
      <c r="AA46" s="90"/>
      <c r="AB46" s="90"/>
      <c r="AC46" s="90"/>
      <c r="AD46" s="90"/>
      <c r="AE46" s="108"/>
      <c r="AF46" s="134"/>
      <c r="AG46" s="154"/>
      <c r="AH46" s="154"/>
      <c r="AI46" s="154"/>
      <c r="AJ46" s="154"/>
      <c r="AK46" s="191"/>
      <c r="AL46" s="200"/>
      <c r="AM46" s="203"/>
      <c r="AN46" s="203"/>
      <c r="AO46" s="233"/>
      <c r="AP46" s="221"/>
      <c r="AQ46" s="246"/>
      <c r="AR46" s="246"/>
      <c r="AS46" s="278"/>
      <c r="AT46" s="4"/>
      <c r="AU46" s="4"/>
      <c r="AV46" s="299"/>
      <c r="AW46" s="299"/>
    </row>
    <row r="47" spans="1:49" ht="30" customHeight="1">
      <c r="A47" s="4"/>
      <c r="B47" s="19"/>
      <c r="C47" s="42"/>
      <c r="D47" s="55"/>
      <c r="E47" s="55"/>
      <c r="F47" s="55"/>
      <c r="G47" s="55"/>
      <c r="H47" s="55"/>
      <c r="I47" s="79"/>
      <c r="J47" s="74"/>
      <c r="K47" s="91" t="s">
        <v>61</v>
      </c>
      <c r="L47" s="98"/>
      <c r="M47" s="98"/>
      <c r="N47" s="98"/>
      <c r="O47" s="98"/>
      <c r="P47" s="98"/>
      <c r="Q47" s="98"/>
      <c r="R47" s="98"/>
      <c r="S47" s="98"/>
      <c r="T47" s="98"/>
      <c r="U47" s="98"/>
      <c r="V47" s="98"/>
      <c r="W47" s="98"/>
      <c r="X47" s="98"/>
      <c r="Y47" s="98"/>
      <c r="Z47" s="98"/>
      <c r="AA47" s="98"/>
      <c r="AB47" s="98"/>
      <c r="AC47" s="98"/>
      <c r="AD47" s="98"/>
      <c r="AE47" s="123"/>
      <c r="AF47" s="136"/>
      <c r="AG47" s="156"/>
      <c r="AH47" s="156"/>
      <c r="AI47" s="156"/>
      <c r="AJ47" s="156"/>
      <c r="AK47" s="193"/>
      <c r="AL47" s="44" t="s">
        <v>25</v>
      </c>
      <c r="AM47" s="205"/>
      <c r="AN47" s="205"/>
      <c r="AO47" s="235"/>
      <c r="AP47" s="257" t="str">
        <f>IF(AF47="","",AF47*2)</f>
        <v/>
      </c>
      <c r="AQ47" s="264"/>
      <c r="AR47" s="264"/>
      <c r="AS47" s="290"/>
      <c r="AT47" s="4"/>
      <c r="AU47" s="4"/>
      <c r="AV47" s="299"/>
      <c r="AW47" s="299"/>
    </row>
    <row r="48" spans="1:49" ht="30" customHeight="1">
      <c r="A48" s="4"/>
      <c r="B48" s="19"/>
      <c r="C48" s="42"/>
      <c r="D48" s="55"/>
      <c r="E48" s="55"/>
      <c r="F48" s="55"/>
      <c r="G48" s="55"/>
      <c r="H48" s="55"/>
      <c r="I48" s="79"/>
      <c r="J48" s="74"/>
      <c r="K48" s="92" t="s">
        <v>82</v>
      </c>
      <c r="L48" s="99"/>
      <c r="M48" s="99"/>
      <c r="N48" s="99"/>
      <c r="O48" s="99"/>
      <c r="P48" s="99"/>
      <c r="Q48" s="99"/>
      <c r="R48" s="99"/>
      <c r="S48" s="99"/>
      <c r="T48" s="99"/>
      <c r="U48" s="99"/>
      <c r="V48" s="99"/>
      <c r="W48" s="99"/>
      <c r="X48" s="99"/>
      <c r="Y48" s="99"/>
      <c r="Z48" s="99"/>
      <c r="AA48" s="99"/>
      <c r="AB48" s="99"/>
      <c r="AC48" s="99"/>
      <c r="AD48" s="99"/>
      <c r="AE48" s="124"/>
      <c r="AF48" s="136"/>
      <c r="AG48" s="156"/>
      <c r="AH48" s="156"/>
      <c r="AI48" s="156"/>
      <c r="AJ48" s="156"/>
      <c r="AK48" s="193"/>
      <c r="AL48" s="44" t="s">
        <v>22</v>
      </c>
      <c r="AM48" s="205"/>
      <c r="AN48" s="205"/>
      <c r="AO48" s="235"/>
      <c r="AP48" s="257" t="str">
        <f>IF(AF48="","",AF48*1)</f>
        <v/>
      </c>
      <c r="AQ48" s="264"/>
      <c r="AR48" s="264"/>
      <c r="AS48" s="290"/>
      <c r="AT48" s="4"/>
      <c r="AU48" s="4"/>
      <c r="AV48" s="299"/>
      <c r="AW48" s="299"/>
    </row>
    <row r="49" spans="1:49" ht="30" customHeight="1">
      <c r="A49" s="4"/>
      <c r="B49" s="19"/>
      <c r="C49" s="42"/>
      <c r="D49" s="55"/>
      <c r="E49" s="55"/>
      <c r="F49" s="55"/>
      <c r="G49" s="55"/>
      <c r="H49" s="55"/>
      <c r="I49" s="79"/>
      <c r="J49" s="74"/>
      <c r="K49" s="92" t="s">
        <v>41</v>
      </c>
      <c r="L49" s="99"/>
      <c r="M49" s="99"/>
      <c r="N49" s="99"/>
      <c r="O49" s="99"/>
      <c r="P49" s="99"/>
      <c r="Q49" s="99"/>
      <c r="R49" s="99"/>
      <c r="S49" s="99"/>
      <c r="T49" s="99"/>
      <c r="U49" s="99"/>
      <c r="V49" s="99"/>
      <c r="W49" s="99"/>
      <c r="X49" s="99"/>
      <c r="Y49" s="99"/>
      <c r="Z49" s="99"/>
      <c r="AA49" s="99"/>
      <c r="AB49" s="99"/>
      <c r="AC49" s="99"/>
      <c r="AD49" s="99"/>
      <c r="AE49" s="124"/>
      <c r="AF49" s="136"/>
      <c r="AG49" s="156"/>
      <c r="AH49" s="156"/>
      <c r="AI49" s="156"/>
      <c r="AJ49" s="156"/>
      <c r="AK49" s="193"/>
      <c r="AL49" s="44" t="s">
        <v>22</v>
      </c>
      <c r="AM49" s="205"/>
      <c r="AN49" s="205"/>
      <c r="AO49" s="235"/>
      <c r="AP49" s="257" t="str">
        <f>IF(AF49="","",AF49*1)</f>
        <v/>
      </c>
      <c r="AQ49" s="264"/>
      <c r="AR49" s="264"/>
      <c r="AS49" s="290"/>
      <c r="AT49" s="4"/>
      <c r="AU49" s="4"/>
      <c r="AV49" s="299"/>
      <c r="AW49" s="299"/>
    </row>
    <row r="50" spans="1:49" ht="30" customHeight="1">
      <c r="A50" s="4"/>
      <c r="B50" s="19"/>
      <c r="C50" s="42"/>
      <c r="D50" s="55"/>
      <c r="E50" s="55"/>
      <c r="F50" s="55"/>
      <c r="G50" s="55"/>
      <c r="H50" s="55"/>
      <c r="I50" s="79"/>
      <c r="J50" s="74"/>
      <c r="K50" s="92" t="s">
        <v>44</v>
      </c>
      <c r="L50" s="99"/>
      <c r="M50" s="99"/>
      <c r="N50" s="99"/>
      <c r="O50" s="99"/>
      <c r="P50" s="99"/>
      <c r="Q50" s="99"/>
      <c r="R50" s="99"/>
      <c r="S50" s="99"/>
      <c r="T50" s="99"/>
      <c r="U50" s="99"/>
      <c r="V50" s="99"/>
      <c r="W50" s="99"/>
      <c r="X50" s="99"/>
      <c r="Y50" s="99"/>
      <c r="Z50" s="99"/>
      <c r="AA50" s="99"/>
      <c r="AB50" s="99"/>
      <c r="AC50" s="99"/>
      <c r="AD50" s="99"/>
      <c r="AE50" s="124"/>
      <c r="AF50" s="136"/>
      <c r="AG50" s="156"/>
      <c r="AH50" s="156"/>
      <c r="AI50" s="156"/>
      <c r="AJ50" s="156"/>
      <c r="AK50" s="193"/>
      <c r="AL50" s="44" t="s">
        <v>22</v>
      </c>
      <c r="AM50" s="205"/>
      <c r="AN50" s="205"/>
      <c r="AO50" s="235"/>
      <c r="AP50" s="257" t="str">
        <f>IF(AF50="","",AF50*1)</f>
        <v/>
      </c>
      <c r="AQ50" s="264"/>
      <c r="AR50" s="264"/>
      <c r="AS50" s="290"/>
      <c r="AT50" s="4"/>
      <c r="AU50" s="4"/>
      <c r="AV50" s="299"/>
      <c r="AW50" s="299"/>
    </row>
    <row r="51" spans="1:49" ht="36" customHeight="1">
      <c r="A51" s="4"/>
      <c r="B51" s="20"/>
      <c r="C51" s="43"/>
      <c r="D51" s="56"/>
      <c r="E51" s="56"/>
      <c r="F51" s="56"/>
      <c r="G51" s="56"/>
      <c r="H51" s="56"/>
      <c r="I51" s="80"/>
      <c r="J51" s="74"/>
      <c r="K51" s="92" t="s">
        <v>117</v>
      </c>
      <c r="L51" s="99"/>
      <c r="M51" s="99"/>
      <c r="N51" s="99"/>
      <c r="O51" s="99"/>
      <c r="P51" s="99"/>
      <c r="Q51" s="99"/>
      <c r="R51" s="99"/>
      <c r="S51" s="99"/>
      <c r="T51" s="99"/>
      <c r="U51" s="99"/>
      <c r="V51" s="99"/>
      <c r="W51" s="99"/>
      <c r="X51" s="99"/>
      <c r="Y51" s="99"/>
      <c r="Z51" s="99"/>
      <c r="AA51" s="99"/>
      <c r="AB51" s="99"/>
      <c r="AC51" s="99"/>
      <c r="AD51" s="99"/>
      <c r="AE51" s="124"/>
      <c r="AF51" s="136"/>
      <c r="AG51" s="156"/>
      <c r="AH51" s="156"/>
      <c r="AI51" s="156"/>
      <c r="AJ51" s="156"/>
      <c r="AK51" s="193"/>
      <c r="AL51" s="44" t="s">
        <v>22</v>
      </c>
      <c r="AM51" s="205"/>
      <c r="AN51" s="205"/>
      <c r="AO51" s="235"/>
      <c r="AP51" s="257" t="str">
        <f>IF(AF51="","",AF51*1)</f>
        <v/>
      </c>
      <c r="AQ51" s="264"/>
      <c r="AR51" s="264"/>
      <c r="AS51" s="290"/>
      <c r="AT51" s="4"/>
      <c r="AU51" s="4"/>
      <c r="AV51" s="299"/>
      <c r="AW51" s="299"/>
    </row>
    <row r="52" spans="1:49" ht="34.5" customHeight="1">
      <c r="A52" s="4"/>
      <c r="B52" s="21" t="s">
        <v>63</v>
      </c>
      <c r="C52" s="36" t="s">
        <v>14</v>
      </c>
      <c r="D52" s="52"/>
      <c r="E52" s="52"/>
      <c r="F52" s="52"/>
      <c r="G52" s="52"/>
      <c r="H52" s="52"/>
      <c r="I52" s="70"/>
      <c r="J52" s="86" t="s">
        <v>55</v>
      </c>
      <c r="K52" s="93"/>
      <c r="L52" s="93"/>
      <c r="M52" s="93"/>
      <c r="N52" s="93"/>
      <c r="O52" s="93"/>
      <c r="P52" s="93"/>
      <c r="Q52" s="93"/>
      <c r="R52" s="93"/>
      <c r="S52" s="93"/>
      <c r="T52" s="93"/>
      <c r="U52" s="93"/>
      <c r="V52" s="93"/>
      <c r="W52" s="93"/>
      <c r="X52" s="93"/>
      <c r="Y52" s="93"/>
      <c r="Z52" s="93"/>
      <c r="AA52" s="93"/>
      <c r="AB52" s="93"/>
      <c r="AC52" s="93"/>
      <c r="AD52" s="93"/>
      <c r="AE52" s="125"/>
      <c r="AF52" s="136"/>
      <c r="AG52" s="156"/>
      <c r="AH52" s="156"/>
      <c r="AI52" s="156"/>
      <c r="AJ52" s="156"/>
      <c r="AK52" s="193"/>
      <c r="AL52" s="41" t="s">
        <v>25</v>
      </c>
      <c r="AM52" s="54"/>
      <c r="AN52" s="54"/>
      <c r="AO52" s="78"/>
      <c r="AP52" s="258" t="str">
        <f>IF(AF52="","",AF52*2)</f>
        <v/>
      </c>
      <c r="AQ52" s="265"/>
      <c r="AR52" s="265"/>
      <c r="AS52" s="291"/>
      <c r="AT52" s="4"/>
      <c r="AU52" s="4"/>
      <c r="AV52" s="299"/>
      <c r="AW52" s="299"/>
    </row>
    <row r="53" spans="1:49" ht="17.25" customHeight="1">
      <c r="A53" s="4"/>
      <c r="B53" s="22"/>
      <c r="C53" s="37"/>
      <c r="D53" s="46"/>
      <c r="E53" s="46"/>
      <c r="F53" s="46"/>
      <c r="G53" s="46"/>
      <c r="H53" s="46"/>
      <c r="I53" s="71"/>
      <c r="J53" s="87" t="s">
        <v>27</v>
      </c>
      <c r="K53" s="94"/>
      <c r="L53" s="94"/>
      <c r="M53" s="94"/>
      <c r="N53" s="94"/>
      <c r="O53" s="94"/>
      <c r="P53" s="94"/>
      <c r="Q53" s="94"/>
      <c r="R53" s="94"/>
      <c r="S53" s="94"/>
      <c r="T53" s="94"/>
      <c r="U53" s="94"/>
      <c r="V53" s="94"/>
      <c r="W53" s="94"/>
      <c r="X53" s="94"/>
      <c r="Y53" s="94"/>
      <c r="Z53" s="94"/>
      <c r="AA53" s="94"/>
      <c r="AB53" s="94"/>
      <c r="AC53" s="94"/>
      <c r="AD53" s="94"/>
      <c r="AE53" s="126"/>
      <c r="AF53" s="138"/>
      <c r="AG53" s="158"/>
      <c r="AH53" s="158"/>
      <c r="AI53" s="158"/>
      <c r="AJ53" s="158"/>
      <c r="AK53" s="195"/>
      <c r="AL53" s="202"/>
      <c r="AM53" s="206"/>
      <c r="AN53" s="206"/>
      <c r="AO53" s="236"/>
      <c r="AP53" s="259"/>
      <c r="AQ53" s="266"/>
      <c r="AR53" s="266"/>
      <c r="AS53" s="292"/>
      <c r="AT53" s="4"/>
      <c r="AU53" s="4"/>
      <c r="AV53" s="299"/>
      <c r="AW53" s="299"/>
    </row>
    <row r="54" spans="1:49" ht="30.75" customHeight="1">
      <c r="A54" s="4"/>
      <c r="B54" s="22"/>
      <c r="C54" s="37"/>
      <c r="D54" s="46"/>
      <c r="E54" s="46"/>
      <c r="F54" s="46"/>
      <c r="G54" s="46"/>
      <c r="H54" s="46"/>
      <c r="I54" s="71"/>
      <c r="J54" s="37"/>
      <c r="K54" s="95" t="s">
        <v>118</v>
      </c>
      <c r="L54" s="95"/>
      <c r="M54" s="95"/>
      <c r="N54" s="95"/>
      <c r="O54" s="95"/>
      <c r="P54" s="95"/>
      <c r="Q54" s="95"/>
      <c r="R54" s="95"/>
      <c r="S54" s="95"/>
      <c r="T54" s="95"/>
      <c r="U54" s="95"/>
      <c r="V54" s="95"/>
      <c r="W54" s="95"/>
      <c r="X54" s="95"/>
      <c r="Y54" s="95"/>
      <c r="Z54" s="95"/>
      <c r="AA54" s="95"/>
      <c r="AB54" s="95"/>
      <c r="AC54" s="95"/>
      <c r="AD54" s="95"/>
      <c r="AE54" s="95"/>
      <c r="AF54" s="136"/>
      <c r="AG54" s="156"/>
      <c r="AH54" s="156"/>
      <c r="AI54" s="156"/>
      <c r="AJ54" s="156"/>
      <c r="AK54" s="193"/>
      <c r="AL54" s="41" t="s">
        <v>25</v>
      </c>
      <c r="AM54" s="54"/>
      <c r="AN54" s="54"/>
      <c r="AO54" s="78"/>
      <c r="AP54" s="257" t="str">
        <f>IF(AF54="","",AF54*2)</f>
        <v/>
      </c>
      <c r="AQ54" s="264"/>
      <c r="AR54" s="264"/>
      <c r="AS54" s="290"/>
      <c r="AT54" s="4"/>
      <c r="AU54" s="4"/>
      <c r="AV54" s="299"/>
      <c r="AW54" s="299"/>
    </row>
    <row r="55" spans="1:49" ht="30.75" customHeight="1">
      <c r="A55" s="4"/>
      <c r="B55" s="22"/>
      <c r="C55" s="37"/>
      <c r="D55" s="46"/>
      <c r="E55" s="46"/>
      <c r="F55" s="46"/>
      <c r="G55" s="46"/>
      <c r="H55" s="46"/>
      <c r="I55" s="71"/>
      <c r="J55" s="88"/>
      <c r="K55" s="96" t="s">
        <v>83</v>
      </c>
      <c r="L55" s="96"/>
      <c r="M55" s="96"/>
      <c r="N55" s="96"/>
      <c r="O55" s="96"/>
      <c r="P55" s="96"/>
      <c r="Q55" s="96"/>
      <c r="R55" s="96"/>
      <c r="S55" s="96"/>
      <c r="T55" s="96"/>
      <c r="U55" s="96"/>
      <c r="V55" s="96"/>
      <c r="W55" s="96"/>
      <c r="X55" s="96"/>
      <c r="Y55" s="96"/>
      <c r="Z55" s="96"/>
      <c r="AA55" s="96"/>
      <c r="AB55" s="96"/>
      <c r="AC55" s="96"/>
      <c r="AD55" s="96"/>
      <c r="AE55" s="127"/>
      <c r="AF55" s="136"/>
      <c r="AG55" s="156"/>
      <c r="AH55" s="156"/>
      <c r="AI55" s="156"/>
      <c r="AJ55" s="156"/>
      <c r="AK55" s="193"/>
      <c r="AL55" s="41" t="s">
        <v>22</v>
      </c>
      <c r="AM55" s="54"/>
      <c r="AN55" s="54"/>
      <c r="AO55" s="78"/>
      <c r="AP55" s="257" t="str">
        <f>IF(AF55="","",AF55*1)</f>
        <v/>
      </c>
      <c r="AQ55" s="264"/>
      <c r="AR55" s="264"/>
      <c r="AS55" s="290"/>
      <c r="AT55" s="4"/>
      <c r="AU55" s="4"/>
      <c r="AV55" s="299"/>
      <c r="AW55" s="299"/>
    </row>
    <row r="56" spans="1:49" ht="34.5" customHeight="1">
      <c r="A56" s="4"/>
      <c r="B56" s="23" t="s">
        <v>73</v>
      </c>
      <c r="C56" s="36" t="s">
        <v>15</v>
      </c>
      <c r="D56" s="52"/>
      <c r="E56" s="52"/>
      <c r="F56" s="52"/>
      <c r="G56" s="52"/>
      <c r="H56" s="52"/>
      <c r="I56" s="70"/>
      <c r="J56" s="36" t="s">
        <v>62</v>
      </c>
      <c r="K56" s="52"/>
      <c r="L56" s="52"/>
      <c r="M56" s="52"/>
      <c r="N56" s="52"/>
      <c r="O56" s="52"/>
      <c r="P56" s="52"/>
      <c r="Q56" s="52"/>
      <c r="R56" s="52"/>
      <c r="S56" s="52"/>
      <c r="T56" s="52"/>
      <c r="U56" s="52"/>
      <c r="V56" s="52"/>
      <c r="W56" s="52"/>
      <c r="X56" s="52"/>
      <c r="Y56" s="52"/>
      <c r="Z56" s="52"/>
      <c r="AA56" s="52"/>
      <c r="AB56" s="52"/>
      <c r="AC56" s="52"/>
      <c r="AD56" s="52"/>
      <c r="AE56" s="70"/>
      <c r="AF56" s="136"/>
      <c r="AG56" s="156"/>
      <c r="AH56" s="156"/>
      <c r="AI56" s="156"/>
      <c r="AJ56" s="156"/>
      <c r="AK56" s="193"/>
      <c r="AL56" s="41" t="s">
        <v>22</v>
      </c>
      <c r="AM56" s="54"/>
      <c r="AN56" s="54"/>
      <c r="AO56" s="78"/>
      <c r="AP56" s="257" t="str">
        <f>IF(AF56="","",AF56*1)</f>
        <v/>
      </c>
      <c r="AQ56" s="264"/>
      <c r="AR56" s="264"/>
      <c r="AS56" s="290"/>
      <c r="AT56" s="4"/>
      <c r="AU56" s="4"/>
      <c r="AV56" s="299"/>
      <c r="AW56" s="299"/>
    </row>
    <row r="57" spans="1:49" ht="43.5" customHeight="1">
      <c r="A57" s="4"/>
      <c r="B57" s="24"/>
      <c r="C57" s="37"/>
      <c r="D57" s="46"/>
      <c r="E57" s="46"/>
      <c r="F57" s="46"/>
      <c r="G57" s="46"/>
      <c r="H57" s="46"/>
      <c r="I57" s="71"/>
      <c r="K57" s="95" t="s">
        <v>51</v>
      </c>
      <c r="L57" s="40"/>
      <c r="M57" s="40"/>
      <c r="N57" s="40"/>
      <c r="O57" s="40"/>
      <c r="P57" s="40"/>
      <c r="Q57" s="40"/>
      <c r="R57" s="40"/>
      <c r="S57" s="40"/>
      <c r="T57" s="40"/>
      <c r="U57" s="40"/>
      <c r="V57" s="40"/>
      <c r="W57" s="40"/>
      <c r="X57" s="40"/>
      <c r="Y57" s="40"/>
      <c r="Z57" s="40"/>
      <c r="AA57" s="40"/>
      <c r="AB57" s="40"/>
      <c r="AC57" s="40"/>
      <c r="AD57" s="40"/>
      <c r="AE57" s="40"/>
      <c r="AF57" s="136"/>
      <c r="AG57" s="156"/>
      <c r="AH57" s="156"/>
      <c r="AI57" s="156"/>
      <c r="AJ57" s="156"/>
      <c r="AK57" s="193"/>
      <c r="AL57" s="41" t="s">
        <v>22</v>
      </c>
      <c r="AM57" s="54"/>
      <c r="AN57" s="54"/>
      <c r="AO57" s="78"/>
      <c r="AP57" s="257" t="str">
        <f>IF(AF57="","",AF57*1)</f>
        <v/>
      </c>
      <c r="AQ57" s="264"/>
      <c r="AR57" s="264"/>
      <c r="AS57" s="290"/>
      <c r="AT57" s="4"/>
      <c r="AU57" s="4"/>
      <c r="AV57" s="299"/>
      <c r="AW57" s="299"/>
    </row>
    <row r="58" spans="1:49" ht="15" customHeight="1">
      <c r="A58" s="4"/>
      <c r="B58" s="23" t="s">
        <v>67</v>
      </c>
      <c r="C58" s="36" t="s">
        <v>0</v>
      </c>
      <c r="D58" s="52"/>
      <c r="E58" s="52"/>
      <c r="F58" s="52"/>
      <c r="G58" s="52"/>
      <c r="H58" s="52"/>
      <c r="I58" s="70"/>
      <c r="J58" s="36" t="s">
        <v>5</v>
      </c>
      <c r="K58" s="52"/>
      <c r="L58" s="52"/>
      <c r="M58" s="52"/>
      <c r="N58" s="52"/>
      <c r="O58" s="52"/>
      <c r="P58" s="52"/>
      <c r="Q58" s="52"/>
      <c r="R58" s="52"/>
      <c r="S58" s="52"/>
      <c r="T58" s="52"/>
      <c r="U58" s="52"/>
      <c r="V58" s="52"/>
      <c r="W58" s="52"/>
      <c r="X58" s="52"/>
      <c r="Y58" s="52"/>
      <c r="Z58" s="52"/>
      <c r="AA58" s="52"/>
      <c r="AB58" s="52"/>
      <c r="AC58" s="52"/>
      <c r="AD58" s="52"/>
      <c r="AE58" s="70"/>
      <c r="AF58" s="137"/>
      <c r="AG58" s="157"/>
      <c r="AH58" s="157"/>
      <c r="AI58" s="157"/>
      <c r="AJ58" s="157"/>
      <c r="AK58" s="194"/>
      <c r="AL58" s="41" t="s">
        <v>23</v>
      </c>
      <c r="AM58" s="54"/>
      <c r="AN58" s="54"/>
      <c r="AO58" s="78"/>
      <c r="AP58" s="257" t="str">
        <f>IF(AF58="","",AF58*3)</f>
        <v/>
      </c>
      <c r="AQ58" s="264"/>
      <c r="AR58" s="264"/>
      <c r="AS58" s="290"/>
      <c r="AT58" s="4"/>
      <c r="AU58" s="4"/>
      <c r="AV58" s="299"/>
      <c r="AW58" s="299"/>
    </row>
    <row r="59" spans="1:49" ht="28.5" customHeight="1">
      <c r="A59" s="4"/>
      <c r="B59" s="24"/>
      <c r="C59" s="37"/>
      <c r="D59" s="46"/>
      <c r="E59" s="46"/>
      <c r="F59" s="46"/>
      <c r="G59" s="46"/>
      <c r="H59" s="46"/>
      <c r="I59" s="71"/>
      <c r="J59" s="37"/>
      <c r="K59" s="46"/>
      <c r="L59" s="46"/>
      <c r="M59" s="46"/>
      <c r="N59" s="46"/>
      <c r="O59" s="46"/>
      <c r="P59" s="46"/>
      <c r="Q59" s="46"/>
      <c r="R59" s="46"/>
      <c r="S59" s="46"/>
      <c r="T59" s="46"/>
      <c r="U59" s="46"/>
      <c r="V59" s="46"/>
      <c r="W59" s="46"/>
      <c r="X59" s="46"/>
      <c r="Y59" s="46"/>
      <c r="Z59" s="46"/>
      <c r="AA59" s="46"/>
      <c r="AB59" s="46"/>
      <c r="AC59" s="46"/>
      <c r="AD59" s="46"/>
      <c r="AE59" s="71"/>
      <c r="AF59" s="139"/>
      <c r="AG59" s="159"/>
      <c r="AH59" s="159"/>
      <c r="AI59" s="159"/>
      <c r="AJ59" s="159"/>
      <c r="AK59" s="196"/>
      <c r="AL59" s="42"/>
      <c r="AM59" s="55"/>
      <c r="AN59" s="55"/>
      <c r="AO59" s="79"/>
      <c r="AP59" s="260"/>
      <c r="AQ59" s="267"/>
      <c r="AR59" s="267"/>
      <c r="AS59" s="293"/>
      <c r="AT59" s="4"/>
      <c r="AU59" s="4"/>
      <c r="AV59" s="299"/>
      <c r="AW59" s="299"/>
    </row>
    <row r="60" spans="1:49" ht="28.5" customHeight="1">
      <c r="A60" s="4"/>
      <c r="B60" s="24"/>
      <c r="C60" s="37"/>
      <c r="D60" s="46"/>
      <c r="E60" s="46"/>
      <c r="F60" s="46"/>
      <c r="G60" s="46"/>
      <c r="H60" s="46"/>
      <c r="I60" s="71"/>
      <c r="J60" s="37"/>
      <c r="K60" s="46"/>
      <c r="L60" s="46"/>
      <c r="M60" s="46"/>
      <c r="N60" s="46"/>
      <c r="O60" s="46"/>
      <c r="P60" s="46"/>
      <c r="Q60" s="46"/>
      <c r="R60" s="46"/>
      <c r="S60" s="46"/>
      <c r="T60" s="46"/>
      <c r="U60" s="46"/>
      <c r="V60" s="46"/>
      <c r="W60" s="46"/>
      <c r="X60" s="46"/>
      <c r="Y60" s="46"/>
      <c r="Z60" s="46"/>
      <c r="AA60" s="46"/>
      <c r="AB60" s="46"/>
      <c r="AC60" s="46"/>
      <c r="AD60" s="46"/>
      <c r="AE60" s="71"/>
      <c r="AF60" s="139"/>
      <c r="AG60" s="159"/>
      <c r="AH60" s="159"/>
      <c r="AI60" s="159"/>
      <c r="AJ60" s="159"/>
      <c r="AK60" s="196"/>
      <c r="AL60" s="42"/>
      <c r="AM60" s="55"/>
      <c r="AN60" s="55"/>
      <c r="AO60" s="79"/>
      <c r="AP60" s="260"/>
      <c r="AQ60" s="267"/>
      <c r="AR60" s="267"/>
      <c r="AS60" s="293"/>
      <c r="AT60" s="4"/>
      <c r="AU60" s="4"/>
      <c r="AV60" s="299"/>
      <c r="AW60" s="299"/>
    </row>
    <row r="61" spans="1:49" ht="31.5" customHeight="1">
      <c r="A61" s="4"/>
      <c r="B61" s="25"/>
      <c r="C61" s="37"/>
      <c r="D61" s="46"/>
      <c r="E61" s="46"/>
      <c r="F61" s="46"/>
      <c r="G61" s="46"/>
      <c r="H61" s="46"/>
      <c r="I61" s="77"/>
      <c r="J61" s="38"/>
      <c r="K61" s="53"/>
      <c r="L61" s="53"/>
      <c r="M61" s="53"/>
      <c r="N61" s="53"/>
      <c r="O61" s="53"/>
      <c r="P61" s="53"/>
      <c r="Q61" s="53"/>
      <c r="R61" s="53"/>
      <c r="S61" s="53"/>
      <c r="T61" s="53"/>
      <c r="U61" s="53"/>
      <c r="V61" s="53"/>
      <c r="W61" s="53"/>
      <c r="X61" s="53"/>
      <c r="Y61" s="53"/>
      <c r="Z61" s="53"/>
      <c r="AA61" s="53"/>
      <c r="AB61" s="53"/>
      <c r="AC61" s="53"/>
      <c r="AD61" s="53"/>
      <c r="AE61" s="77"/>
      <c r="AF61" s="140"/>
      <c r="AG61" s="160"/>
      <c r="AH61" s="160"/>
      <c r="AI61" s="160"/>
      <c r="AJ61" s="160"/>
      <c r="AK61" s="197"/>
      <c r="AL61" s="43"/>
      <c r="AM61" s="56"/>
      <c r="AN61" s="56"/>
      <c r="AO61" s="80"/>
      <c r="AP61" s="261"/>
      <c r="AQ61" s="268"/>
      <c r="AR61" s="268"/>
      <c r="AS61" s="294"/>
      <c r="AT61" s="4"/>
      <c r="AU61" s="4"/>
      <c r="AV61" s="299"/>
      <c r="AW61" s="299"/>
    </row>
    <row r="62" spans="1:49" ht="45.75" customHeight="1">
      <c r="A62" s="4"/>
      <c r="B62" s="26" t="s">
        <v>90</v>
      </c>
      <c r="C62" s="44" t="s">
        <v>108</v>
      </c>
      <c r="D62" s="57"/>
      <c r="E62" s="57"/>
      <c r="F62" s="57"/>
      <c r="G62" s="57"/>
      <c r="H62" s="57"/>
      <c r="I62" s="81"/>
      <c r="J62" s="89" t="s">
        <v>109</v>
      </c>
      <c r="K62" s="97"/>
      <c r="L62" s="97"/>
      <c r="M62" s="97"/>
      <c r="N62" s="97"/>
      <c r="O62" s="97"/>
      <c r="P62" s="97"/>
      <c r="Q62" s="97"/>
      <c r="R62" s="97"/>
      <c r="S62" s="97"/>
      <c r="T62" s="97"/>
      <c r="U62" s="97"/>
      <c r="V62" s="97"/>
      <c r="W62" s="97"/>
      <c r="X62" s="97"/>
      <c r="Y62" s="97"/>
      <c r="Z62" s="97"/>
      <c r="AA62" s="97"/>
      <c r="AB62" s="97"/>
      <c r="AC62" s="97"/>
      <c r="AD62" s="97"/>
      <c r="AE62" s="128"/>
      <c r="AF62" s="136"/>
      <c r="AG62" s="156"/>
      <c r="AH62" s="156"/>
      <c r="AI62" s="156"/>
      <c r="AJ62" s="156"/>
      <c r="AK62" s="193"/>
      <c r="AL62" s="44" t="s">
        <v>74</v>
      </c>
      <c r="AM62" s="57"/>
      <c r="AN62" s="57"/>
      <c r="AO62" s="237"/>
      <c r="AP62" s="258" t="str">
        <f>IF(AF62="","",AF62*1)</f>
        <v/>
      </c>
      <c r="AQ62" s="265"/>
      <c r="AR62" s="265"/>
      <c r="AS62" s="291"/>
      <c r="AT62" s="4"/>
      <c r="AU62" s="4"/>
      <c r="AV62" s="299"/>
      <c r="AW62" s="299"/>
    </row>
    <row r="63" spans="1:49" ht="9.75" customHeight="1">
      <c r="A63" s="4"/>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231"/>
      <c r="AQ63" s="231"/>
      <c r="AR63" s="231"/>
      <c r="AS63" s="231"/>
      <c r="AT63" s="4"/>
      <c r="AU63" s="4"/>
      <c r="AV63" s="299"/>
      <c r="AW63" s="299"/>
    </row>
    <row r="64" spans="1:49" ht="12" customHeight="1">
      <c r="A64" s="4"/>
      <c r="B64" s="5"/>
      <c r="C64" s="45" t="s">
        <v>110</v>
      </c>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
      <c r="AI64" s="5"/>
      <c r="AJ64" s="5"/>
      <c r="AK64" s="5"/>
      <c r="AL64" s="41" t="s">
        <v>45</v>
      </c>
      <c r="AM64" s="54"/>
      <c r="AN64" s="54"/>
      <c r="AO64" s="78"/>
      <c r="AP64" s="262" t="str">
        <f>IF(SUM(AP11:AS62)=0,"",SUM(AP11:AS62))</f>
        <v/>
      </c>
      <c r="AQ64" s="269"/>
      <c r="AR64" s="269"/>
      <c r="AS64" s="295"/>
      <c r="AT64" s="4"/>
      <c r="AU64" s="4"/>
      <c r="AV64" s="299"/>
      <c r="AW64" s="299"/>
    </row>
    <row r="65" spans="1:49" ht="27" customHeight="1">
      <c r="A65" s="4"/>
      <c r="B65" s="5"/>
      <c r="C65" s="46" t="s">
        <v>111</v>
      </c>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
      <c r="AI65" s="5"/>
      <c r="AJ65" s="5"/>
      <c r="AK65" s="5"/>
      <c r="AL65" s="43"/>
      <c r="AM65" s="56"/>
      <c r="AN65" s="56"/>
      <c r="AO65" s="80"/>
      <c r="AP65" s="263"/>
      <c r="AQ65" s="270"/>
      <c r="AR65" s="270"/>
      <c r="AS65" s="296"/>
      <c r="AT65" s="4"/>
      <c r="AU65" s="4"/>
      <c r="AV65" s="299"/>
      <c r="AW65" s="299"/>
    </row>
    <row r="66" spans="1:49" ht="25.5" customHeight="1">
      <c r="A66" s="4"/>
      <c r="B66" s="5"/>
      <c r="C66" s="46" t="s">
        <v>112</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
      <c r="AI66" s="5"/>
      <c r="AJ66" s="5"/>
      <c r="AK66" s="5"/>
      <c r="AL66" s="5"/>
      <c r="AM66" s="5"/>
      <c r="AN66" s="5"/>
      <c r="AO66" s="5"/>
      <c r="AP66" s="5"/>
      <c r="AQ66" s="5"/>
      <c r="AR66" s="5"/>
      <c r="AS66" s="5"/>
      <c r="AT66" s="4"/>
      <c r="AU66" s="4"/>
      <c r="AV66" s="299"/>
      <c r="AW66" s="299"/>
    </row>
    <row r="67" spans="1:49" ht="18" customHeight="1">
      <c r="A67" s="4"/>
      <c r="B67" s="5"/>
      <c r="C67" s="5"/>
      <c r="D67" s="5"/>
      <c r="E67" s="5"/>
      <c r="F67" s="5"/>
      <c r="G67" s="5"/>
      <c r="H67" s="5"/>
      <c r="I67" s="5"/>
      <c r="J67" s="5"/>
      <c r="K67" s="5"/>
      <c r="L67" s="5"/>
      <c r="M67" s="41" t="s">
        <v>9</v>
      </c>
      <c r="N67" s="54"/>
      <c r="O67" s="54"/>
      <c r="P67" s="54"/>
      <c r="Q67" s="54"/>
      <c r="R67" s="54"/>
      <c r="S67" s="54"/>
      <c r="T67" s="54"/>
      <c r="U67" s="54"/>
      <c r="V67" s="54"/>
      <c r="W67" s="54"/>
      <c r="X67" s="54"/>
      <c r="Y67" s="78"/>
      <c r="Z67" s="106"/>
      <c r="AA67" s="111"/>
      <c r="AB67" s="111"/>
      <c r="AC67" s="111"/>
      <c r="AD67" s="118"/>
      <c r="AE67" s="5"/>
      <c r="AF67" s="141" t="s">
        <v>29</v>
      </c>
      <c r="AG67" s="161"/>
      <c r="AH67" s="161"/>
      <c r="AI67" s="161"/>
      <c r="AJ67" s="161"/>
      <c r="AK67" s="161"/>
      <c r="AL67" s="161"/>
      <c r="AM67" s="161"/>
      <c r="AN67" s="213"/>
      <c r="AO67" s="238" t="str">
        <f>IF(AP64=""," ",AP64/Z67)</f>
        <v xml:space="preserve"> </v>
      </c>
      <c r="AP67" s="238"/>
      <c r="AQ67" s="238"/>
      <c r="AR67" s="238"/>
      <c r="AS67" s="297"/>
      <c r="AT67" s="4"/>
      <c r="AU67" s="4"/>
      <c r="AV67" s="299"/>
      <c r="AW67" s="299"/>
    </row>
    <row r="68" spans="1:49" ht="12" customHeight="1">
      <c r="A68" s="4"/>
      <c r="B68" s="5"/>
      <c r="C68" s="5"/>
      <c r="D68" s="5"/>
      <c r="E68" s="5"/>
      <c r="F68" s="5"/>
      <c r="G68" s="5"/>
      <c r="H68" s="5"/>
      <c r="I68" s="5"/>
      <c r="J68" s="5"/>
      <c r="K68" s="5"/>
      <c r="L68" s="5"/>
      <c r="M68" s="43"/>
      <c r="N68" s="56"/>
      <c r="O68" s="56"/>
      <c r="P68" s="56"/>
      <c r="Q68" s="56"/>
      <c r="R68" s="56"/>
      <c r="S68" s="56"/>
      <c r="T68" s="56"/>
      <c r="U68" s="56"/>
      <c r="V68" s="56"/>
      <c r="W68" s="56"/>
      <c r="X68" s="56"/>
      <c r="Y68" s="80"/>
      <c r="Z68" s="107"/>
      <c r="AA68" s="112"/>
      <c r="AB68" s="112"/>
      <c r="AC68" s="112"/>
      <c r="AD68" s="119"/>
      <c r="AE68" s="5"/>
      <c r="AF68" s="142"/>
      <c r="AG68" s="162"/>
      <c r="AH68" s="162"/>
      <c r="AI68" s="162"/>
      <c r="AJ68" s="162"/>
      <c r="AK68" s="162"/>
      <c r="AL68" s="162"/>
      <c r="AM68" s="162"/>
      <c r="AN68" s="214"/>
      <c r="AO68" s="239"/>
      <c r="AP68" s="239"/>
      <c r="AQ68" s="239"/>
      <c r="AR68" s="239"/>
      <c r="AS68" s="298"/>
      <c r="AT68" s="4"/>
      <c r="AU68" s="4"/>
      <c r="AV68" s="299"/>
      <c r="AW68" s="299"/>
    </row>
    <row r="69" spans="1:49" ht="4.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299"/>
      <c r="AW69" s="299"/>
    </row>
    <row r="70" spans="1:49" ht="15" customHeight="1">
      <c r="A70" s="4"/>
      <c r="B70" s="4" t="s">
        <v>36</v>
      </c>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271"/>
      <c r="AR70" s="4"/>
      <c r="AS70" s="4"/>
      <c r="AT70" s="4"/>
      <c r="AU70" s="4"/>
      <c r="AV70" s="299"/>
      <c r="AW70" s="299"/>
    </row>
    <row r="71" spans="1:49" ht="10.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271"/>
      <c r="AR71" s="4"/>
      <c r="AS71" s="4"/>
      <c r="AT71" s="4"/>
      <c r="AU71" s="4"/>
      <c r="AV71" s="299"/>
      <c r="AW71" s="299"/>
    </row>
    <row r="72" spans="1:49" ht="9" customHeight="1">
      <c r="A72" s="4"/>
      <c r="B72" s="27" t="s">
        <v>11</v>
      </c>
      <c r="C72" s="47"/>
      <c r="D72" s="47"/>
      <c r="E72" s="47"/>
      <c r="F72" s="47"/>
      <c r="G72" s="64"/>
      <c r="H72" s="27" t="s">
        <v>4</v>
      </c>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64"/>
      <c r="AI72" s="41" t="s">
        <v>26</v>
      </c>
      <c r="AJ72" s="54"/>
      <c r="AK72" s="54"/>
      <c r="AL72" s="54"/>
      <c r="AM72" s="78"/>
      <c r="AN72" s="215" t="s">
        <v>43</v>
      </c>
      <c r="AO72" s="240"/>
      <c r="AP72" s="240"/>
      <c r="AQ72" s="272"/>
      <c r="AR72" s="4"/>
      <c r="AS72" s="4"/>
      <c r="AT72" s="4"/>
      <c r="AU72" s="4"/>
      <c r="AV72" s="299"/>
      <c r="AW72" s="299"/>
    </row>
    <row r="73" spans="1:49" ht="3" customHeight="1">
      <c r="A73" s="4"/>
      <c r="B73" s="28"/>
      <c r="C73" s="32"/>
      <c r="D73" s="32"/>
      <c r="E73" s="32"/>
      <c r="F73" s="32"/>
      <c r="G73" s="65"/>
      <c r="H73" s="28"/>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65"/>
      <c r="AI73" s="42"/>
      <c r="AJ73" s="55"/>
      <c r="AK73" s="55"/>
      <c r="AL73" s="55"/>
      <c r="AM73" s="79"/>
      <c r="AN73" s="216"/>
      <c r="AO73" s="241"/>
      <c r="AP73" s="241"/>
      <c r="AQ73" s="273"/>
      <c r="AR73" s="4"/>
      <c r="AS73" s="4"/>
      <c r="AT73" s="4"/>
      <c r="AU73" s="4"/>
      <c r="AV73" s="299"/>
      <c r="AW73" s="299"/>
    </row>
    <row r="74" spans="1:49" ht="17.25" customHeight="1">
      <c r="A74" s="4"/>
      <c r="B74" s="29"/>
      <c r="C74" s="48"/>
      <c r="D74" s="48"/>
      <c r="E74" s="48"/>
      <c r="F74" s="48"/>
      <c r="G74" s="66"/>
      <c r="H74" s="29"/>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66"/>
      <c r="AI74" s="43"/>
      <c r="AJ74" s="56"/>
      <c r="AK74" s="56"/>
      <c r="AL74" s="56"/>
      <c r="AM74" s="80"/>
      <c r="AN74" s="217"/>
      <c r="AO74" s="242"/>
      <c r="AP74" s="242"/>
      <c r="AQ74" s="274"/>
      <c r="AR74" s="4"/>
      <c r="AS74" s="4"/>
      <c r="AT74" s="4"/>
      <c r="AU74" s="4"/>
      <c r="AV74" s="299"/>
      <c r="AW74" s="299"/>
    </row>
    <row r="75" spans="1:49" ht="15" customHeight="1">
      <c r="A75" s="4"/>
      <c r="B75" s="18" t="s">
        <v>60</v>
      </c>
      <c r="C75" s="36" t="s">
        <v>113</v>
      </c>
      <c r="D75" s="60"/>
      <c r="E75" s="60"/>
      <c r="F75" s="60"/>
      <c r="G75" s="67"/>
      <c r="H75" s="73" t="s">
        <v>7</v>
      </c>
      <c r="I75" s="60"/>
      <c r="J75" s="60"/>
      <c r="K75" s="60"/>
      <c r="L75" s="60"/>
      <c r="M75" s="60"/>
      <c r="N75" s="60"/>
      <c r="O75" s="60"/>
      <c r="P75" s="60"/>
      <c r="Q75" s="67"/>
      <c r="R75" s="73" t="s">
        <v>21</v>
      </c>
      <c r="S75" s="90"/>
      <c r="T75" s="90"/>
      <c r="U75" s="90"/>
      <c r="V75" s="90"/>
      <c r="W75" s="90"/>
      <c r="X75" s="90"/>
      <c r="Y75" s="90"/>
      <c r="Z75" s="108"/>
      <c r="AA75" s="73"/>
      <c r="AB75" s="90"/>
      <c r="AC75" s="90"/>
      <c r="AD75" s="90"/>
      <c r="AE75" s="129" t="s">
        <v>34</v>
      </c>
      <c r="AF75" s="143" t="str">
        <f>IF(AA75="","",AA77/AA75)</f>
        <v/>
      </c>
      <c r="AG75" s="163"/>
      <c r="AH75" s="171"/>
      <c r="AI75" s="41" t="s">
        <v>121</v>
      </c>
      <c r="AJ75" s="185"/>
      <c r="AK75" s="185"/>
      <c r="AL75" s="185"/>
      <c r="AM75" s="207"/>
      <c r="AN75" s="218" t="str">
        <f>IF(AF75="","",IF(AF75&gt;=0.8,2,0))</f>
        <v/>
      </c>
      <c r="AO75" s="243"/>
      <c r="AP75" s="243"/>
      <c r="AQ75" s="275"/>
      <c r="AR75" s="4"/>
      <c r="AS75" s="4"/>
      <c r="AT75" s="4"/>
      <c r="AU75" s="4"/>
      <c r="AV75" s="299"/>
      <c r="AW75" s="299"/>
    </row>
    <row r="76" spans="1:49" ht="15" customHeight="1">
      <c r="A76" s="4"/>
      <c r="B76" s="30"/>
      <c r="C76" s="49"/>
      <c r="D76" s="59"/>
      <c r="E76" s="59"/>
      <c r="F76" s="59"/>
      <c r="G76" s="68"/>
      <c r="H76" s="49"/>
      <c r="I76" s="59"/>
      <c r="J76" s="59"/>
      <c r="K76" s="59"/>
      <c r="L76" s="59"/>
      <c r="M76" s="59"/>
      <c r="N76" s="59"/>
      <c r="O76" s="59"/>
      <c r="P76" s="59"/>
      <c r="Q76" s="68"/>
      <c r="R76" s="100"/>
      <c r="S76" s="104"/>
      <c r="T76" s="104"/>
      <c r="U76" s="104"/>
      <c r="V76" s="104"/>
      <c r="W76" s="104"/>
      <c r="X76" s="104"/>
      <c r="Y76" s="104"/>
      <c r="Z76" s="109"/>
      <c r="AA76" s="100"/>
      <c r="AB76" s="104"/>
      <c r="AC76" s="104"/>
      <c r="AD76" s="104"/>
      <c r="AE76" s="130"/>
      <c r="AF76" s="144"/>
      <c r="AG76" s="164"/>
      <c r="AH76" s="172"/>
      <c r="AI76" s="180"/>
      <c r="AJ76" s="186"/>
      <c r="AK76" s="186"/>
      <c r="AL76" s="186"/>
      <c r="AM76" s="208"/>
      <c r="AN76" s="219"/>
      <c r="AO76" s="244"/>
      <c r="AP76" s="244"/>
      <c r="AQ76" s="276"/>
      <c r="AR76" s="4"/>
      <c r="AS76" s="4"/>
      <c r="AT76" s="4"/>
      <c r="AU76" s="4"/>
      <c r="AV76" s="299"/>
      <c r="AW76" s="299"/>
    </row>
    <row r="77" spans="1:49" ht="15" customHeight="1">
      <c r="A77" s="4"/>
      <c r="B77" s="30"/>
      <c r="C77" s="49"/>
      <c r="D77" s="59"/>
      <c r="E77" s="59"/>
      <c r="F77" s="59"/>
      <c r="G77" s="68"/>
      <c r="H77" s="49"/>
      <c r="I77" s="59"/>
      <c r="J77" s="59"/>
      <c r="K77" s="59"/>
      <c r="L77" s="59"/>
      <c r="M77" s="59"/>
      <c r="N77" s="59"/>
      <c r="O77" s="59"/>
      <c r="P77" s="59"/>
      <c r="Q77" s="68"/>
      <c r="R77" s="73" t="s">
        <v>13</v>
      </c>
      <c r="S77" s="90"/>
      <c r="T77" s="90"/>
      <c r="U77" s="90"/>
      <c r="V77" s="90"/>
      <c r="W77" s="90"/>
      <c r="X77" s="90"/>
      <c r="Y77" s="90"/>
      <c r="Z77" s="108"/>
      <c r="AA77" s="73"/>
      <c r="AB77" s="90"/>
      <c r="AC77" s="90"/>
      <c r="AD77" s="90"/>
      <c r="AE77" s="129" t="s">
        <v>34</v>
      </c>
      <c r="AF77" s="144"/>
      <c r="AG77" s="164"/>
      <c r="AH77" s="172"/>
      <c r="AI77" s="180"/>
      <c r="AJ77" s="186"/>
      <c r="AK77" s="186"/>
      <c r="AL77" s="186"/>
      <c r="AM77" s="208"/>
      <c r="AN77" s="219"/>
      <c r="AO77" s="244"/>
      <c r="AP77" s="244"/>
      <c r="AQ77" s="276"/>
      <c r="AR77" s="4"/>
      <c r="AS77" s="4"/>
      <c r="AT77" s="4"/>
      <c r="AU77" s="4"/>
      <c r="AV77" s="299"/>
      <c r="AW77" s="299"/>
    </row>
    <row r="78" spans="1:49" ht="15" customHeight="1">
      <c r="A78" s="4"/>
      <c r="B78" s="31"/>
      <c r="C78" s="50"/>
      <c r="D78" s="61"/>
      <c r="E78" s="61"/>
      <c r="F78" s="61"/>
      <c r="G78" s="69"/>
      <c r="H78" s="50"/>
      <c r="I78" s="61"/>
      <c r="J78" s="61"/>
      <c r="K78" s="61"/>
      <c r="L78" s="61"/>
      <c r="M78" s="61"/>
      <c r="N78" s="61"/>
      <c r="O78" s="61"/>
      <c r="P78" s="61"/>
      <c r="Q78" s="69"/>
      <c r="R78" s="100"/>
      <c r="S78" s="104"/>
      <c r="T78" s="104"/>
      <c r="U78" s="104"/>
      <c r="V78" s="104"/>
      <c r="W78" s="104"/>
      <c r="X78" s="104"/>
      <c r="Y78" s="104"/>
      <c r="Z78" s="109"/>
      <c r="AA78" s="100"/>
      <c r="AB78" s="104"/>
      <c r="AC78" s="104"/>
      <c r="AD78" s="104"/>
      <c r="AE78" s="130"/>
      <c r="AF78" s="145"/>
      <c r="AG78" s="165"/>
      <c r="AH78" s="173"/>
      <c r="AI78" s="181"/>
      <c r="AJ78" s="187"/>
      <c r="AK78" s="187"/>
      <c r="AL78" s="187"/>
      <c r="AM78" s="209"/>
      <c r="AN78" s="220"/>
      <c r="AO78" s="245"/>
      <c r="AP78" s="245"/>
      <c r="AQ78" s="277"/>
      <c r="AR78" s="4"/>
      <c r="AS78" s="4"/>
      <c r="AT78" s="4"/>
      <c r="AU78" s="4"/>
      <c r="AV78" s="299"/>
      <c r="AW78" s="299"/>
    </row>
    <row r="79" spans="1:49" ht="15" customHeight="1">
      <c r="A79" s="4"/>
      <c r="B79" s="18" t="s">
        <v>72</v>
      </c>
      <c r="C79" s="36" t="s">
        <v>8</v>
      </c>
      <c r="D79" s="52"/>
      <c r="E79" s="52"/>
      <c r="F79" s="52"/>
      <c r="G79" s="70"/>
      <c r="H79" s="73" t="s">
        <v>66</v>
      </c>
      <c r="I79" s="60"/>
      <c r="J79" s="60"/>
      <c r="K79" s="60"/>
      <c r="L79" s="60"/>
      <c r="M79" s="60"/>
      <c r="N79" s="60"/>
      <c r="O79" s="60"/>
      <c r="P79" s="60"/>
      <c r="Q79" s="67"/>
      <c r="R79" s="73" t="s">
        <v>114</v>
      </c>
      <c r="S79" s="90"/>
      <c r="T79" s="90"/>
      <c r="U79" s="90"/>
      <c r="V79" s="90"/>
      <c r="W79" s="90"/>
      <c r="X79" s="90"/>
      <c r="Y79" s="90"/>
      <c r="Z79" s="90"/>
      <c r="AA79" s="90"/>
      <c r="AB79" s="90"/>
      <c r="AC79" s="90"/>
      <c r="AD79" s="90"/>
      <c r="AE79" s="90"/>
      <c r="AF79" s="90"/>
      <c r="AG79" s="90"/>
      <c r="AH79" s="108"/>
      <c r="AI79" s="182"/>
      <c r="AJ79" s="188"/>
      <c r="AK79" s="188"/>
      <c r="AL79" s="188"/>
      <c r="AM79" s="210"/>
      <c r="AN79" s="221"/>
      <c r="AO79" s="246"/>
      <c r="AP79" s="246"/>
      <c r="AQ79" s="278"/>
      <c r="AR79" s="4"/>
      <c r="AS79" s="4"/>
      <c r="AT79" s="4"/>
      <c r="AU79" s="4"/>
      <c r="AV79" s="299"/>
      <c r="AW79" s="299"/>
    </row>
    <row r="80" spans="1:49" ht="15" hidden="1" customHeight="1">
      <c r="A80" s="4"/>
      <c r="B80" s="19"/>
      <c r="C80" s="37"/>
      <c r="D80" s="46"/>
      <c r="E80" s="46"/>
      <c r="F80" s="46"/>
      <c r="G80" s="71"/>
      <c r="H80" s="49"/>
      <c r="I80" s="59"/>
      <c r="J80" s="59"/>
      <c r="K80" s="59"/>
      <c r="L80" s="59"/>
      <c r="M80" s="59"/>
      <c r="N80" s="59"/>
      <c r="O80" s="59"/>
      <c r="P80" s="59"/>
      <c r="Q80" s="68"/>
      <c r="R80" s="74"/>
      <c r="S80" s="76"/>
      <c r="T80" s="76"/>
      <c r="U80" s="76"/>
      <c r="V80" s="76"/>
      <c r="W80" s="76"/>
      <c r="X80" s="76"/>
      <c r="Y80" s="76"/>
      <c r="Z80" s="76"/>
      <c r="AA80" s="76"/>
      <c r="AB80" s="76"/>
      <c r="AC80" s="76"/>
      <c r="AD80" s="76"/>
      <c r="AE80" s="76"/>
      <c r="AF80" s="76"/>
      <c r="AG80" s="76"/>
      <c r="AH80" s="110"/>
      <c r="AI80" s="183"/>
      <c r="AJ80" s="189"/>
      <c r="AK80" s="189"/>
      <c r="AL80" s="189"/>
      <c r="AM80" s="211"/>
      <c r="AN80" s="222"/>
      <c r="AO80" s="247"/>
      <c r="AP80" s="247"/>
      <c r="AQ80" s="279"/>
      <c r="AR80" s="4"/>
      <c r="AS80" s="4"/>
      <c r="AT80" s="4"/>
      <c r="AU80" s="4"/>
      <c r="AV80" s="299"/>
      <c r="AW80" s="299"/>
    </row>
    <row r="81" spans="1:49" ht="15" customHeight="1">
      <c r="A81" s="4"/>
      <c r="B81" s="19"/>
      <c r="C81" s="37"/>
      <c r="D81" s="46"/>
      <c r="E81" s="46"/>
      <c r="F81" s="46"/>
      <c r="G81" s="71"/>
      <c r="H81" s="49"/>
      <c r="I81" s="59"/>
      <c r="J81" s="59"/>
      <c r="K81" s="59"/>
      <c r="L81" s="59"/>
      <c r="M81" s="59"/>
      <c r="N81" s="59"/>
      <c r="O81" s="59"/>
      <c r="P81" s="59"/>
      <c r="Q81" s="68"/>
      <c r="R81" s="74"/>
      <c r="S81" s="76"/>
      <c r="T81" s="76"/>
      <c r="U81" s="76"/>
      <c r="V81" s="76"/>
      <c r="W81" s="76"/>
      <c r="X81" s="76"/>
      <c r="Y81" s="76"/>
      <c r="Z81" s="76"/>
      <c r="AA81" s="76"/>
      <c r="AB81" s="76"/>
      <c r="AC81" s="76"/>
      <c r="AD81" s="76"/>
      <c r="AE81" s="76"/>
      <c r="AF81" s="76"/>
      <c r="AG81" s="76"/>
      <c r="AH81" s="110"/>
      <c r="AI81" s="183"/>
      <c r="AJ81" s="189"/>
      <c r="AK81" s="189"/>
      <c r="AL81" s="189"/>
      <c r="AM81" s="211"/>
      <c r="AN81" s="222"/>
      <c r="AO81" s="247"/>
      <c r="AP81" s="247"/>
      <c r="AQ81" s="279"/>
      <c r="AR81" s="4"/>
      <c r="AS81" s="4"/>
      <c r="AT81" s="4"/>
      <c r="AU81" s="4"/>
      <c r="AV81" s="299"/>
      <c r="AW81" s="299"/>
    </row>
    <row r="82" spans="1:49" ht="15" customHeight="1">
      <c r="A82" s="4"/>
      <c r="B82" s="19"/>
      <c r="C82" s="37"/>
      <c r="D82" s="46"/>
      <c r="E82" s="46"/>
      <c r="F82" s="46"/>
      <c r="G82" s="71"/>
      <c r="H82" s="49"/>
      <c r="I82" s="59"/>
      <c r="J82" s="59"/>
      <c r="K82" s="59"/>
      <c r="L82" s="59"/>
      <c r="M82" s="59"/>
      <c r="N82" s="59"/>
      <c r="O82" s="59"/>
      <c r="P82" s="59"/>
      <c r="Q82" s="68"/>
      <c r="R82" s="100"/>
      <c r="S82" s="104"/>
      <c r="T82" s="104"/>
      <c r="U82" s="104"/>
      <c r="V82" s="104"/>
      <c r="W82" s="104"/>
      <c r="X82" s="104"/>
      <c r="Y82" s="104"/>
      <c r="Z82" s="104"/>
      <c r="AA82" s="104"/>
      <c r="AB82" s="104"/>
      <c r="AC82" s="104"/>
      <c r="AD82" s="104"/>
      <c r="AE82" s="104"/>
      <c r="AF82" s="104"/>
      <c r="AG82" s="104"/>
      <c r="AH82" s="109"/>
      <c r="AI82" s="184"/>
      <c r="AJ82" s="190"/>
      <c r="AK82" s="190"/>
      <c r="AL82" s="190"/>
      <c r="AM82" s="212"/>
      <c r="AN82" s="223"/>
      <c r="AO82" s="248"/>
      <c r="AP82" s="248"/>
      <c r="AQ82" s="280"/>
      <c r="AR82" s="4"/>
      <c r="AS82" s="4"/>
      <c r="AT82" s="4"/>
      <c r="AU82" s="4"/>
      <c r="AV82" s="299"/>
      <c r="AW82" s="299"/>
    </row>
    <row r="83" spans="1:49" ht="11.25" customHeight="1">
      <c r="A83" s="4"/>
      <c r="B83" s="19"/>
      <c r="C83" s="37"/>
      <c r="D83" s="46"/>
      <c r="E83" s="46"/>
      <c r="F83" s="46"/>
      <c r="G83" s="71"/>
      <c r="H83" s="49"/>
      <c r="I83" s="59"/>
      <c r="J83" s="59"/>
      <c r="K83" s="59"/>
      <c r="L83" s="59"/>
      <c r="M83" s="59"/>
      <c r="N83" s="59"/>
      <c r="O83" s="59"/>
      <c r="P83" s="59"/>
      <c r="Q83" s="68"/>
      <c r="R83" s="73" t="s">
        <v>49</v>
      </c>
      <c r="S83" s="90"/>
      <c r="T83" s="90"/>
      <c r="U83" s="90"/>
      <c r="V83" s="90"/>
      <c r="W83" s="90"/>
      <c r="X83" s="90"/>
      <c r="Y83" s="90"/>
      <c r="Z83" s="90"/>
      <c r="AA83" s="90"/>
      <c r="AB83" s="90"/>
      <c r="AC83" s="90"/>
      <c r="AD83" s="90"/>
      <c r="AE83" s="90"/>
      <c r="AF83" s="90"/>
      <c r="AG83" s="90"/>
      <c r="AH83" s="108"/>
      <c r="AI83" s="182"/>
      <c r="AJ83" s="188"/>
      <c r="AK83" s="188"/>
      <c r="AL83" s="188"/>
      <c r="AM83" s="210"/>
      <c r="AN83" s="224"/>
      <c r="AO83" s="249"/>
      <c r="AP83" s="249"/>
      <c r="AQ83" s="281"/>
      <c r="AR83" s="4"/>
      <c r="AS83" s="4"/>
      <c r="AT83" s="4"/>
      <c r="AU83" s="4"/>
      <c r="AV83" s="299"/>
      <c r="AW83" s="299"/>
    </row>
    <row r="84" spans="1:49" ht="11.25" customHeight="1">
      <c r="A84" s="4"/>
      <c r="B84" s="19"/>
      <c r="C84" s="37"/>
      <c r="D84" s="46"/>
      <c r="E84" s="46"/>
      <c r="F84" s="46"/>
      <c r="G84" s="71"/>
      <c r="H84" s="49"/>
      <c r="I84" s="59"/>
      <c r="J84" s="59"/>
      <c r="K84" s="59"/>
      <c r="L84" s="59"/>
      <c r="M84" s="59"/>
      <c r="N84" s="59"/>
      <c r="O84" s="59"/>
      <c r="P84" s="59"/>
      <c r="Q84" s="68"/>
      <c r="R84" s="74"/>
      <c r="S84" s="76"/>
      <c r="T84" s="76"/>
      <c r="U84" s="76"/>
      <c r="V84" s="76"/>
      <c r="W84" s="76"/>
      <c r="X84" s="76"/>
      <c r="Y84" s="76"/>
      <c r="Z84" s="76"/>
      <c r="AA84" s="76"/>
      <c r="AB84" s="76"/>
      <c r="AC84" s="76"/>
      <c r="AD84" s="76"/>
      <c r="AE84" s="76"/>
      <c r="AF84" s="76"/>
      <c r="AG84" s="76"/>
      <c r="AH84" s="110"/>
      <c r="AI84" s="183"/>
      <c r="AJ84" s="189"/>
      <c r="AK84" s="189"/>
      <c r="AL84" s="189"/>
      <c r="AM84" s="211"/>
      <c r="AN84" s="225"/>
      <c r="AO84" s="250"/>
      <c r="AP84" s="250"/>
      <c r="AQ84" s="282"/>
      <c r="AR84" s="4"/>
      <c r="AS84" s="4"/>
      <c r="AT84" s="4"/>
      <c r="AU84" s="4"/>
      <c r="AV84" s="299"/>
      <c r="AW84" s="299"/>
    </row>
    <row r="85" spans="1:49" ht="11.25" customHeight="1">
      <c r="A85" s="4"/>
      <c r="B85" s="19"/>
      <c r="C85" s="37"/>
      <c r="D85" s="46"/>
      <c r="E85" s="46"/>
      <c r="F85" s="46"/>
      <c r="G85" s="71"/>
      <c r="H85" s="49"/>
      <c r="I85" s="59"/>
      <c r="J85" s="59"/>
      <c r="K85" s="59"/>
      <c r="L85" s="59"/>
      <c r="M85" s="59"/>
      <c r="N85" s="59"/>
      <c r="O85" s="59"/>
      <c r="P85" s="59"/>
      <c r="Q85" s="68"/>
      <c r="R85" s="101"/>
      <c r="S85" s="73" t="s">
        <v>21</v>
      </c>
      <c r="T85" s="90"/>
      <c r="U85" s="90"/>
      <c r="V85" s="90"/>
      <c r="W85" s="90"/>
      <c r="X85" s="90"/>
      <c r="Y85" s="90"/>
      <c r="Z85" s="108"/>
      <c r="AA85" s="73"/>
      <c r="AB85" s="90"/>
      <c r="AC85" s="90"/>
      <c r="AD85" s="90"/>
      <c r="AE85" s="129" t="s">
        <v>34</v>
      </c>
      <c r="AF85" s="143" t="str">
        <f>IF(AA85="","",AA87/AA85)</f>
        <v/>
      </c>
      <c r="AG85" s="163"/>
      <c r="AH85" s="171"/>
      <c r="AI85" s="183"/>
      <c r="AJ85" s="189"/>
      <c r="AK85" s="189"/>
      <c r="AL85" s="189"/>
      <c r="AM85" s="211"/>
      <c r="AN85" s="225"/>
      <c r="AO85" s="250"/>
      <c r="AP85" s="250"/>
      <c r="AQ85" s="282"/>
      <c r="AR85" s="4"/>
      <c r="AS85" s="4"/>
      <c r="AT85" s="4"/>
      <c r="AU85" s="4"/>
      <c r="AV85" s="299"/>
      <c r="AW85" s="299"/>
    </row>
    <row r="86" spans="1:49" ht="11.25" customHeight="1">
      <c r="A86" s="4"/>
      <c r="B86" s="19"/>
      <c r="C86" s="37"/>
      <c r="D86" s="46"/>
      <c r="E86" s="46"/>
      <c r="F86" s="46"/>
      <c r="G86" s="71"/>
      <c r="H86" s="49"/>
      <c r="I86" s="59"/>
      <c r="J86" s="59"/>
      <c r="K86" s="59"/>
      <c r="L86" s="59"/>
      <c r="M86" s="59"/>
      <c r="N86" s="59"/>
      <c r="O86" s="59"/>
      <c r="P86" s="59"/>
      <c r="Q86" s="68"/>
      <c r="R86" s="101"/>
      <c r="S86" s="100"/>
      <c r="T86" s="104"/>
      <c r="U86" s="104"/>
      <c r="V86" s="104"/>
      <c r="W86" s="104"/>
      <c r="X86" s="104"/>
      <c r="Y86" s="104"/>
      <c r="Z86" s="109"/>
      <c r="AA86" s="100"/>
      <c r="AB86" s="104"/>
      <c r="AC86" s="104"/>
      <c r="AD86" s="104"/>
      <c r="AE86" s="130"/>
      <c r="AF86" s="144"/>
      <c r="AG86" s="164"/>
      <c r="AH86" s="172"/>
      <c r="AI86" s="183"/>
      <c r="AJ86" s="189"/>
      <c r="AK86" s="189"/>
      <c r="AL86" s="189"/>
      <c r="AM86" s="211"/>
      <c r="AN86" s="225"/>
      <c r="AO86" s="250"/>
      <c r="AP86" s="250"/>
      <c r="AQ86" s="282"/>
      <c r="AR86" s="4"/>
      <c r="AS86" s="4"/>
      <c r="AT86" s="4"/>
      <c r="AU86" s="4"/>
      <c r="AV86" s="299"/>
      <c r="AW86" s="299"/>
    </row>
    <row r="87" spans="1:49" ht="11.25" customHeight="1">
      <c r="A87" s="4"/>
      <c r="B87" s="19"/>
      <c r="C87" s="37"/>
      <c r="D87" s="46"/>
      <c r="E87" s="46"/>
      <c r="F87" s="46"/>
      <c r="G87" s="71"/>
      <c r="H87" s="49"/>
      <c r="I87" s="59"/>
      <c r="J87" s="59"/>
      <c r="K87" s="59"/>
      <c r="L87" s="59"/>
      <c r="M87" s="59"/>
      <c r="N87" s="59"/>
      <c r="O87" s="59"/>
      <c r="P87" s="59"/>
      <c r="Q87" s="68"/>
      <c r="R87" s="101"/>
      <c r="S87" s="73" t="s">
        <v>70</v>
      </c>
      <c r="T87" s="90"/>
      <c r="U87" s="90"/>
      <c r="V87" s="90"/>
      <c r="W87" s="90"/>
      <c r="X87" s="90"/>
      <c r="Y87" s="90"/>
      <c r="Z87" s="108"/>
      <c r="AA87" s="73"/>
      <c r="AB87" s="90"/>
      <c r="AC87" s="90"/>
      <c r="AD87" s="90"/>
      <c r="AE87" s="129" t="s">
        <v>34</v>
      </c>
      <c r="AF87" s="144"/>
      <c r="AG87" s="164"/>
      <c r="AH87" s="172"/>
      <c r="AI87" s="183"/>
      <c r="AJ87" s="189"/>
      <c r="AK87" s="189"/>
      <c r="AL87" s="189"/>
      <c r="AM87" s="211"/>
      <c r="AN87" s="225"/>
      <c r="AO87" s="250"/>
      <c r="AP87" s="250"/>
      <c r="AQ87" s="282"/>
      <c r="AR87" s="4"/>
      <c r="AS87" s="4"/>
      <c r="AT87" s="4"/>
      <c r="AU87" s="4"/>
      <c r="AV87" s="299"/>
      <c r="AW87" s="299"/>
    </row>
    <row r="88" spans="1:49" ht="11.25" customHeight="1">
      <c r="A88" s="4"/>
      <c r="B88" s="19"/>
      <c r="C88" s="37"/>
      <c r="D88" s="46"/>
      <c r="E88" s="46"/>
      <c r="F88" s="46"/>
      <c r="G88" s="71"/>
      <c r="H88" s="49"/>
      <c r="I88" s="59"/>
      <c r="J88" s="59"/>
      <c r="K88" s="59"/>
      <c r="L88" s="59"/>
      <c r="M88" s="59"/>
      <c r="N88" s="59"/>
      <c r="O88" s="59"/>
      <c r="P88" s="59"/>
      <c r="Q88" s="68"/>
      <c r="R88" s="102"/>
      <c r="S88" s="100"/>
      <c r="T88" s="104"/>
      <c r="U88" s="104"/>
      <c r="V88" s="104"/>
      <c r="W88" s="104"/>
      <c r="X88" s="104"/>
      <c r="Y88" s="104"/>
      <c r="Z88" s="109"/>
      <c r="AA88" s="100"/>
      <c r="AB88" s="104"/>
      <c r="AC88" s="104"/>
      <c r="AD88" s="104"/>
      <c r="AE88" s="130"/>
      <c r="AF88" s="145"/>
      <c r="AG88" s="165"/>
      <c r="AH88" s="173"/>
      <c r="AI88" s="184"/>
      <c r="AJ88" s="190"/>
      <c r="AK88" s="190"/>
      <c r="AL88" s="190"/>
      <c r="AM88" s="212"/>
      <c r="AN88" s="226"/>
      <c r="AO88" s="251"/>
      <c r="AP88" s="251"/>
      <c r="AQ88" s="283"/>
      <c r="AR88" s="4"/>
      <c r="AS88" s="4"/>
      <c r="AT88" s="4"/>
      <c r="AU88" s="4"/>
      <c r="AV88" s="299"/>
      <c r="AW88" s="299"/>
    </row>
    <row r="89" spans="1:49" ht="11.25" customHeight="1">
      <c r="A89" s="4"/>
      <c r="B89" s="19"/>
      <c r="C89" s="37"/>
      <c r="D89" s="46"/>
      <c r="E89" s="46"/>
      <c r="F89" s="46"/>
      <c r="G89" s="71"/>
      <c r="H89" s="49"/>
      <c r="I89" s="59"/>
      <c r="J89" s="59"/>
      <c r="K89" s="59"/>
      <c r="L89" s="59"/>
      <c r="M89" s="59"/>
      <c r="N89" s="59"/>
      <c r="O89" s="59"/>
      <c r="P89" s="59"/>
      <c r="Q89" s="68"/>
      <c r="R89" s="73" t="s">
        <v>50</v>
      </c>
      <c r="S89" s="90"/>
      <c r="T89" s="90"/>
      <c r="U89" s="90"/>
      <c r="V89" s="90"/>
      <c r="W89" s="90"/>
      <c r="X89" s="90"/>
      <c r="Y89" s="90"/>
      <c r="Z89" s="90"/>
      <c r="AA89" s="90"/>
      <c r="AB89" s="90"/>
      <c r="AC89" s="90"/>
      <c r="AD89" s="90"/>
      <c r="AE89" s="90"/>
      <c r="AF89" s="90"/>
      <c r="AG89" s="90"/>
      <c r="AH89" s="108"/>
      <c r="AI89" s="41" t="s">
        <v>92</v>
      </c>
      <c r="AJ89" s="54"/>
      <c r="AK89" s="54"/>
      <c r="AL89" s="54"/>
      <c r="AM89" s="78"/>
      <c r="AN89" s="218" t="str">
        <f>IF(AF91="","",IF(AF91-AF85&gt;=0.1,1,0))</f>
        <v/>
      </c>
      <c r="AO89" s="243"/>
      <c r="AP89" s="243"/>
      <c r="AQ89" s="275"/>
      <c r="AR89" s="4"/>
      <c r="AS89" s="4"/>
      <c r="AT89" s="4"/>
      <c r="AU89" s="4"/>
      <c r="AV89" s="299"/>
      <c r="AW89" s="299"/>
    </row>
    <row r="90" spans="1:49" ht="11.25" customHeight="1">
      <c r="A90" s="4"/>
      <c r="B90" s="19"/>
      <c r="C90" s="37"/>
      <c r="D90" s="46"/>
      <c r="E90" s="46"/>
      <c r="F90" s="46"/>
      <c r="G90" s="71"/>
      <c r="H90" s="49"/>
      <c r="I90" s="59"/>
      <c r="J90" s="59"/>
      <c r="K90" s="59"/>
      <c r="L90" s="59"/>
      <c r="M90" s="59"/>
      <c r="N90" s="59"/>
      <c r="O90" s="59"/>
      <c r="P90" s="59"/>
      <c r="Q90" s="68"/>
      <c r="R90" s="74"/>
      <c r="S90" s="76"/>
      <c r="T90" s="76"/>
      <c r="U90" s="76"/>
      <c r="V90" s="76"/>
      <c r="W90" s="76"/>
      <c r="X90" s="76"/>
      <c r="Y90" s="76"/>
      <c r="Z90" s="76"/>
      <c r="AA90" s="76"/>
      <c r="AB90" s="76"/>
      <c r="AC90" s="76"/>
      <c r="AD90" s="76"/>
      <c r="AE90" s="76"/>
      <c r="AF90" s="76"/>
      <c r="AG90" s="76"/>
      <c r="AH90" s="110"/>
      <c r="AI90" s="42"/>
      <c r="AJ90" s="55"/>
      <c r="AK90" s="55"/>
      <c r="AL90" s="55"/>
      <c r="AM90" s="79"/>
      <c r="AN90" s="219"/>
      <c r="AO90" s="244"/>
      <c r="AP90" s="244"/>
      <c r="AQ90" s="276"/>
      <c r="AR90" s="4"/>
      <c r="AS90" s="4"/>
      <c r="AT90" s="4"/>
      <c r="AU90" s="4"/>
      <c r="AV90" s="299"/>
      <c r="AW90" s="299"/>
    </row>
    <row r="91" spans="1:49" ht="11.25" customHeight="1">
      <c r="A91" s="4"/>
      <c r="B91" s="19"/>
      <c r="C91" s="37"/>
      <c r="D91" s="46"/>
      <c r="E91" s="46"/>
      <c r="F91" s="46"/>
      <c r="G91" s="71"/>
      <c r="H91" s="49"/>
      <c r="I91" s="59"/>
      <c r="J91" s="59"/>
      <c r="K91" s="59"/>
      <c r="L91" s="59"/>
      <c r="M91" s="59"/>
      <c r="N91" s="59"/>
      <c r="O91" s="59"/>
      <c r="P91" s="59"/>
      <c r="Q91" s="68"/>
      <c r="R91" s="84"/>
      <c r="S91" s="73" t="s">
        <v>21</v>
      </c>
      <c r="T91" s="90"/>
      <c r="U91" s="90"/>
      <c r="V91" s="90"/>
      <c r="W91" s="90"/>
      <c r="X91" s="90"/>
      <c r="Y91" s="90"/>
      <c r="Z91" s="108"/>
      <c r="AA91" s="73"/>
      <c r="AB91" s="90"/>
      <c r="AC91" s="90"/>
      <c r="AD91" s="90"/>
      <c r="AE91" s="129" t="s">
        <v>34</v>
      </c>
      <c r="AF91" s="143" t="str">
        <f>IF(AA91="","",AA93/AA91)</f>
        <v/>
      </c>
      <c r="AG91" s="163"/>
      <c r="AH91" s="171"/>
      <c r="AI91" s="42"/>
      <c r="AJ91" s="55"/>
      <c r="AK91" s="55"/>
      <c r="AL91" s="55"/>
      <c r="AM91" s="79"/>
      <c r="AN91" s="219"/>
      <c r="AO91" s="244"/>
      <c r="AP91" s="244"/>
      <c r="AQ91" s="276"/>
      <c r="AR91" s="4"/>
      <c r="AS91" s="4"/>
      <c r="AT91" s="4"/>
      <c r="AU91" s="4"/>
      <c r="AV91" s="299"/>
      <c r="AW91" s="299"/>
    </row>
    <row r="92" spans="1:49" ht="11.25" customHeight="1">
      <c r="A92" s="4"/>
      <c r="B92" s="19"/>
      <c r="C92" s="37"/>
      <c r="D92" s="46"/>
      <c r="E92" s="46"/>
      <c r="F92" s="46"/>
      <c r="G92" s="71"/>
      <c r="H92" s="49"/>
      <c r="I92" s="59"/>
      <c r="J92" s="59"/>
      <c r="K92" s="59"/>
      <c r="L92" s="59"/>
      <c r="M92" s="59"/>
      <c r="N92" s="59"/>
      <c r="O92" s="59"/>
      <c r="P92" s="59"/>
      <c r="Q92" s="68"/>
      <c r="R92" s="84"/>
      <c r="S92" s="100"/>
      <c r="T92" s="104"/>
      <c r="U92" s="104"/>
      <c r="V92" s="104"/>
      <c r="W92" s="104"/>
      <c r="X92" s="104"/>
      <c r="Y92" s="104"/>
      <c r="Z92" s="109"/>
      <c r="AA92" s="100"/>
      <c r="AB92" s="104"/>
      <c r="AC92" s="104"/>
      <c r="AD92" s="104"/>
      <c r="AE92" s="130"/>
      <c r="AF92" s="144"/>
      <c r="AG92" s="164"/>
      <c r="AH92" s="172"/>
      <c r="AI92" s="42"/>
      <c r="AJ92" s="55"/>
      <c r="AK92" s="55"/>
      <c r="AL92" s="55"/>
      <c r="AM92" s="79"/>
      <c r="AN92" s="219"/>
      <c r="AO92" s="244"/>
      <c r="AP92" s="244"/>
      <c r="AQ92" s="276"/>
      <c r="AR92" s="4"/>
      <c r="AS92" s="4"/>
      <c r="AT92" s="4"/>
      <c r="AU92" s="4"/>
      <c r="AV92" s="299"/>
      <c r="AW92" s="299"/>
    </row>
    <row r="93" spans="1:49" ht="11.25" customHeight="1">
      <c r="A93" s="4"/>
      <c r="B93" s="19"/>
      <c r="C93" s="37"/>
      <c r="D93" s="46"/>
      <c r="E93" s="46"/>
      <c r="F93" s="46"/>
      <c r="G93" s="71"/>
      <c r="H93" s="49"/>
      <c r="I93" s="59"/>
      <c r="J93" s="59"/>
      <c r="K93" s="59"/>
      <c r="L93" s="59"/>
      <c r="M93" s="59"/>
      <c r="N93" s="59"/>
      <c r="O93" s="59"/>
      <c r="P93" s="59"/>
      <c r="Q93" s="68"/>
      <c r="R93" s="101" t="s">
        <v>39</v>
      </c>
      <c r="S93" s="73" t="s">
        <v>70</v>
      </c>
      <c r="T93" s="90"/>
      <c r="U93" s="90"/>
      <c r="V93" s="90"/>
      <c r="W93" s="90"/>
      <c r="X93" s="90"/>
      <c r="Y93" s="90"/>
      <c r="Z93" s="108"/>
      <c r="AA93" s="73"/>
      <c r="AB93" s="90"/>
      <c r="AC93" s="90"/>
      <c r="AD93" s="90"/>
      <c r="AE93" s="129" t="s">
        <v>34</v>
      </c>
      <c r="AF93" s="144"/>
      <c r="AG93" s="164"/>
      <c r="AH93" s="172"/>
      <c r="AI93" s="42"/>
      <c r="AJ93" s="55"/>
      <c r="AK93" s="55"/>
      <c r="AL93" s="55"/>
      <c r="AM93" s="79"/>
      <c r="AN93" s="219"/>
      <c r="AO93" s="244"/>
      <c r="AP93" s="244"/>
      <c r="AQ93" s="276"/>
      <c r="AR93" s="4"/>
      <c r="AS93" s="4"/>
      <c r="AT93" s="4"/>
      <c r="AU93" s="4"/>
      <c r="AV93" s="299"/>
      <c r="AW93" s="299"/>
    </row>
    <row r="94" spans="1:49" ht="11.25" customHeight="1">
      <c r="A94" s="4"/>
      <c r="B94" s="19"/>
      <c r="C94" s="37"/>
      <c r="D94" s="46"/>
      <c r="E94" s="46"/>
      <c r="F94" s="46"/>
      <c r="G94" s="71"/>
      <c r="H94" s="49"/>
      <c r="I94" s="59"/>
      <c r="J94" s="59"/>
      <c r="K94" s="59"/>
      <c r="L94" s="59"/>
      <c r="M94" s="59"/>
      <c r="N94" s="59"/>
      <c r="O94" s="59"/>
      <c r="P94" s="59"/>
      <c r="Q94" s="68"/>
      <c r="R94" s="102"/>
      <c r="S94" s="74"/>
      <c r="T94" s="76"/>
      <c r="U94" s="76"/>
      <c r="V94" s="76"/>
      <c r="W94" s="76"/>
      <c r="X94" s="76"/>
      <c r="Y94" s="76"/>
      <c r="Z94" s="110"/>
      <c r="AA94" s="100"/>
      <c r="AB94" s="104"/>
      <c r="AC94" s="104"/>
      <c r="AD94" s="104"/>
      <c r="AE94" s="130"/>
      <c r="AF94" s="145"/>
      <c r="AG94" s="165"/>
      <c r="AH94" s="173"/>
      <c r="AI94" s="43"/>
      <c r="AJ94" s="56"/>
      <c r="AK94" s="56"/>
      <c r="AL94" s="56"/>
      <c r="AM94" s="80"/>
      <c r="AN94" s="220"/>
      <c r="AO94" s="245"/>
      <c r="AP94" s="245"/>
      <c r="AQ94" s="277"/>
      <c r="AR94" s="4"/>
      <c r="AS94" s="4"/>
      <c r="AT94" s="4"/>
      <c r="AU94" s="4"/>
      <c r="AV94" s="299"/>
      <c r="AW94" s="299"/>
    </row>
    <row r="95" spans="1:49" ht="11.25" customHeight="1">
      <c r="A95" s="4"/>
      <c r="B95" s="19"/>
      <c r="C95" s="37"/>
      <c r="D95" s="46"/>
      <c r="E95" s="46"/>
      <c r="F95" s="46"/>
      <c r="G95" s="71"/>
      <c r="H95" s="74"/>
      <c r="I95" s="82" t="s">
        <v>33</v>
      </c>
      <c r="J95" s="17"/>
      <c r="K95" s="17"/>
      <c r="L95" s="17"/>
      <c r="M95" s="17"/>
      <c r="N95" s="17"/>
      <c r="O95" s="17"/>
      <c r="P95" s="17"/>
      <c r="Q95" s="17"/>
      <c r="R95" s="73" t="s">
        <v>52</v>
      </c>
      <c r="S95" s="90"/>
      <c r="T95" s="90"/>
      <c r="U95" s="90"/>
      <c r="V95" s="90"/>
      <c r="W95" s="90"/>
      <c r="X95" s="90"/>
      <c r="Y95" s="90"/>
      <c r="Z95" s="90"/>
      <c r="AA95" s="90"/>
      <c r="AB95" s="90"/>
      <c r="AC95" s="90"/>
      <c r="AD95" s="90"/>
      <c r="AE95" s="90"/>
      <c r="AF95" s="90"/>
      <c r="AG95" s="90"/>
      <c r="AH95" s="108"/>
      <c r="AI95" s="182"/>
      <c r="AJ95" s="188"/>
      <c r="AK95" s="188"/>
      <c r="AL95" s="188"/>
      <c r="AM95" s="210"/>
      <c r="AN95" s="227"/>
      <c r="AO95" s="252"/>
      <c r="AP95" s="252"/>
      <c r="AQ95" s="284"/>
      <c r="AR95" s="4"/>
      <c r="AS95" s="4"/>
      <c r="AT95" s="4"/>
      <c r="AU95" s="4"/>
      <c r="AV95" s="299"/>
      <c r="AW95" s="299"/>
    </row>
    <row r="96" spans="1:49" ht="11.25" customHeight="1">
      <c r="A96" s="4"/>
      <c r="B96" s="19"/>
      <c r="C96" s="37"/>
      <c r="D96" s="46"/>
      <c r="E96" s="46"/>
      <c r="F96" s="46"/>
      <c r="G96" s="71"/>
      <c r="H96" s="49"/>
      <c r="I96" s="17"/>
      <c r="J96" s="17"/>
      <c r="K96" s="17"/>
      <c r="L96" s="17"/>
      <c r="M96" s="17"/>
      <c r="N96" s="17"/>
      <c r="O96" s="17"/>
      <c r="P96" s="17"/>
      <c r="Q96" s="17"/>
      <c r="R96" s="74"/>
      <c r="S96" s="76"/>
      <c r="T96" s="76"/>
      <c r="U96" s="76"/>
      <c r="V96" s="76"/>
      <c r="W96" s="76"/>
      <c r="X96" s="76"/>
      <c r="Y96" s="76"/>
      <c r="Z96" s="76"/>
      <c r="AA96" s="76"/>
      <c r="AB96" s="76"/>
      <c r="AC96" s="76"/>
      <c r="AD96" s="76"/>
      <c r="AE96" s="76"/>
      <c r="AF96" s="76"/>
      <c r="AG96" s="76"/>
      <c r="AH96" s="110"/>
      <c r="AI96" s="183"/>
      <c r="AJ96" s="189"/>
      <c r="AK96" s="189"/>
      <c r="AL96" s="189"/>
      <c r="AM96" s="211"/>
      <c r="AN96" s="228"/>
      <c r="AO96" s="253"/>
      <c r="AP96" s="253"/>
      <c r="AQ96" s="285"/>
      <c r="AR96" s="4"/>
      <c r="AS96" s="4"/>
      <c r="AT96" s="4"/>
      <c r="AU96" s="4"/>
      <c r="AV96" s="299"/>
      <c r="AW96" s="299"/>
    </row>
    <row r="97" spans="1:49" ht="11.25" customHeight="1">
      <c r="A97" s="4"/>
      <c r="B97" s="19"/>
      <c r="C97" s="37"/>
      <c r="D97" s="46"/>
      <c r="E97" s="46"/>
      <c r="F97" s="46"/>
      <c r="G97" s="71"/>
      <c r="H97" s="49"/>
      <c r="I97" s="17"/>
      <c r="J97" s="17"/>
      <c r="K97" s="17"/>
      <c r="L97" s="17"/>
      <c r="M97" s="17"/>
      <c r="N97" s="17"/>
      <c r="O97" s="17"/>
      <c r="P97" s="17"/>
      <c r="Q97" s="17"/>
      <c r="R97" s="101" t="s">
        <v>75</v>
      </c>
      <c r="S97" s="73" t="s">
        <v>70</v>
      </c>
      <c r="T97" s="90"/>
      <c r="U97" s="90"/>
      <c r="V97" s="90"/>
      <c r="W97" s="90"/>
      <c r="X97" s="90"/>
      <c r="Y97" s="90"/>
      <c r="Z97" s="108"/>
      <c r="AA97" s="73"/>
      <c r="AB97" s="90"/>
      <c r="AC97" s="90"/>
      <c r="AD97" s="90"/>
      <c r="AE97" s="129" t="s">
        <v>34</v>
      </c>
      <c r="AF97" s="146"/>
      <c r="AG97" s="166"/>
      <c r="AH97" s="174"/>
      <c r="AI97" s="183"/>
      <c r="AJ97" s="189"/>
      <c r="AK97" s="189"/>
      <c r="AL97" s="189"/>
      <c r="AM97" s="211"/>
      <c r="AN97" s="228"/>
      <c r="AO97" s="253"/>
      <c r="AP97" s="253"/>
      <c r="AQ97" s="285"/>
      <c r="AR97" s="4"/>
      <c r="AS97" s="4"/>
      <c r="AT97" s="4"/>
      <c r="AU97" s="4"/>
      <c r="AV97" s="299"/>
      <c r="AW97" s="299"/>
    </row>
    <row r="98" spans="1:49" ht="11.25" customHeight="1">
      <c r="A98" s="4"/>
      <c r="B98" s="19"/>
      <c r="C98" s="37"/>
      <c r="D98" s="46"/>
      <c r="E98" s="46"/>
      <c r="F98" s="46"/>
      <c r="G98" s="71"/>
      <c r="H98" s="49"/>
      <c r="I98" s="17"/>
      <c r="J98" s="17"/>
      <c r="K98" s="17"/>
      <c r="L98" s="17"/>
      <c r="M98" s="17"/>
      <c r="N98" s="17"/>
      <c r="O98" s="17"/>
      <c r="P98" s="17"/>
      <c r="Q98" s="17"/>
      <c r="R98" s="102"/>
      <c r="S98" s="100"/>
      <c r="T98" s="104"/>
      <c r="U98" s="104"/>
      <c r="V98" s="104"/>
      <c r="W98" s="104"/>
      <c r="X98" s="104"/>
      <c r="Y98" s="104"/>
      <c r="Z98" s="109"/>
      <c r="AA98" s="100"/>
      <c r="AB98" s="104"/>
      <c r="AC98" s="104"/>
      <c r="AD98" s="104"/>
      <c r="AE98" s="130"/>
      <c r="AF98" s="147"/>
      <c r="AG98" s="167"/>
      <c r="AH98" s="175"/>
      <c r="AI98" s="183"/>
      <c r="AJ98" s="189"/>
      <c r="AK98" s="189"/>
      <c r="AL98" s="189"/>
      <c r="AM98" s="211"/>
      <c r="AN98" s="228"/>
      <c r="AO98" s="253"/>
      <c r="AP98" s="253"/>
      <c r="AQ98" s="285"/>
      <c r="AR98" s="4"/>
      <c r="AS98" s="4"/>
      <c r="AT98" s="4"/>
      <c r="AU98" s="4"/>
      <c r="AV98" s="299"/>
      <c r="AW98" s="299"/>
    </row>
    <row r="99" spans="1:49" ht="11.25" customHeight="1">
      <c r="A99" s="4"/>
      <c r="B99" s="19"/>
      <c r="C99" s="37"/>
      <c r="D99" s="46"/>
      <c r="E99" s="46"/>
      <c r="F99" s="46"/>
      <c r="G99" s="71"/>
      <c r="H99" s="49"/>
      <c r="I99" s="17"/>
      <c r="J99" s="17"/>
      <c r="K99" s="17"/>
      <c r="L99" s="17"/>
      <c r="M99" s="17"/>
      <c r="N99" s="17"/>
      <c r="O99" s="17"/>
      <c r="P99" s="17"/>
      <c r="Q99" s="17"/>
      <c r="R99" s="73" t="s">
        <v>18</v>
      </c>
      <c r="S99" s="90"/>
      <c r="T99" s="90"/>
      <c r="U99" s="90"/>
      <c r="V99" s="90"/>
      <c r="W99" s="90"/>
      <c r="X99" s="90"/>
      <c r="Y99" s="90"/>
      <c r="Z99" s="90"/>
      <c r="AA99" s="90"/>
      <c r="AB99" s="90"/>
      <c r="AC99" s="90"/>
      <c r="AD99" s="90"/>
      <c r="AE99" s="90"/>
      <c r="AF99" s="90"/>
      <c r="AG99" s="90"/>
      <c r="AH99" s="108"/>
      <c r="AI99" s="183"/>
      <c r="AJ99" s="189"/>
      <c r="AK99" s="189"/>
      <c r="AL99" s="189"/>
      <c r="AM99" s="211"/>
      <c r="AN99" s="228"/>
      <c r="AO99" s="253"/>
      <c r="AP99" s="253"/>
      <c r="AQ99" s="285"/>
      <c r="AR99" s="4"/>
      <c r="AS99" s="4"/>
      <c r="AT99" s="4"/>
      <c r="AU99" s="4"/>
      <c r="AV99" s="299"/>
      <c r="AW99" s="299"/>
    </row>
    <row r="100" spans="1:49" ht="11.25" customHeight="1">
      <c r="A100" s="4"/>
      <c r="B100" s="19"/>
      <c r="C100" s="37"/>
      <c r="D100" s="46"/>
      <c r="E100" s="46"/>
      <c r="F100" s="46"/>
      <c r="G100" s="71"/>
      <c r="H100" s="49"/>
      <c r="I100" s="17"/>
      <c r="J100" s="17"/>
      <c r="K100" s="17"/>
      <c r="L100" s="17"/>
      <c r="M100" s="17"/>
      <c r="N100" s="17"/>
      <c r="O100" s="17"/>
      <c r="P100" s="17"/>
      <c r="Q100" s="17"/>
      <c r="R100" s="74"/>
      <c r="S100" s="76"/>
      <c r="T100" s="76"/>
      <c r="U100" s="76"/>
      <c r="V100" s="76"/>
      <c r="W100" s="76"/>
      <c r="X100" s="76"/>
      <c r="Y100" s="76"/>
      <c r="Z100" s="76"/>
      <c r="AA100" s="76"/>
      <c r="AB100" s="76"/>
      <c r="AC100" s="76"/>
      <c r="AD100" s="76"/>
      <c r="AE100" s="76"/>
      <c r="AF100" s="76"/>
      <c r="AG100" s="76"/>
      <c r="AH100" s="110"/>
      <c r="AI100" s="183"/>
      <c r="AJ100" s="189"/>
      <c r="AK100" s="189"/>
      <c r="AL100" s="189"/>
      <c r="AM100" s="211"/>
      <c r="AN100" s="228"/>
      <c r="AO100" s="253"/>
      <c r="AP100" s="253"/>
      <c r="AQ100" s="285"/>
      <c r="AR100" s="4"/>
      <c r="AS100" s="4"/>
      <c r="AT100" s="4"/>
      <c r="AU100" s="4"/>
      <c r="AV100" s="299"/>
      <c r="AW100" s="299"/>
    </row>
    <row r="101" spans="1:49" ht="11.25" customHeight="1">
      <c r="A101" s="4"/>
      <c r="B101" s="19"/>
      <c r="C101" s="37"/>
      <c r="D101" s="46"/>
      <c r="E101" s="46"/>
      <c r="F101" s="46"/>
      <c r="G101" s="71"/>
      <c r="H101" s="49"/>
      <c r="I101" s="17"/>
      <c r="J101" s="17"/>
      <c r="K101" s="17"/>
      <c r="L101" s="17"/>
      <c r="M101" s="17"/>
      <c r="N101" s="17"/>
      <c r="O101" s="17"/>
      <c r="P101" s="17"/>
      <c r="Q101" s="17"/>
      <c r="R101" s="101" t="s">
        <v>76</v>
      </c>
      <c r="S101" s="73" t="s">
        <v>70</v>
      </c>
      <c r="T101" s="90"/>
      <c r="U101" s="90"/>
      <c r="V101" s="90"/>
      <c r="W101" s="90"/>
      <c r="X101" s="90"/>
      <c r="Y101" s="90"/>
      <c r="Z101" s="108"/>
      <c r="AA101" s="113" t="str">
        <f>IF(AA97="","",AA93-AA97)</f>
        <v/>
      </c>
      <c r="AB101" s="116"/>
      <c r="AC101" s="116"/>
      <c r="AD101" s="116"/>
      <c r="AE101" s="129" t="s">
        <v>34</v>
      </c>
      <c r="AF101" s="146"/>
      <c r="AG101" s="166"/>
      <c r="AH101" s="174"/>
      <c r="AI101" s="183"/>
      <c r="AJ101" s="189"/>
      <c r="AK101" s="189"/>
      <c r="AL101" s="189"/>
      <c r="AM101" s="211"/>
      <c r="AN101" s="228"/>
      <c r="AO101" s="253"/>
      <c r="AP101" s="253"/>
      <c r="AQ101" s="285"/>
      <c r="AR101" s="4"/>
      <c r="AS101" s="4"/>
      <c r="AT101" s="4"/>
      <c r="AU101" s="4"/>
      <c r="AV101" s="299"/>
      <c r="AW101" s="299"/>
    </row>
    <row r="102" spans="1:49" ht="11.25" customHeight="1">
      <c r="A102" s="4"/>
      <c r="B102" s="19"/>
      <c r="C102" s="37"/>
      <c r="D102" s="46"/>
      <c r="E102" s="46"/>
      <c r="F102" s="46"/>
      <c r="G102" s="71"/>
      <c r="H102" s="49"/>
      <c r="I102" s="17"/>
      <c r="J102" s="17"/>
      <c r="K102" s="17"/>
      <c r="L102" s="17"/>
      <c r="M102" s="17"/>
      <c r="N102" s="17"/>
      <c r="O102" s="17"/>
      <c r="P102" s="17"/>
      <c r="Q102" s="17"/>
      <c r="R102" s="101"/>
      <c r="S102" s="74"/>
      <c r="T102" s="76"/>
      <c r="U102" s="76"/>
      <c r="V102" s="76"/>
      <c r="W102" s="76"/>
      <c r="X102" s="76"/>
      <c r="Y102" s="76"/>
      <c r="Z102" s="110"/>
      <c r="AA102" s="114"/>
      <c r="AB102" s="117"/>
      <c r="AC102" s="117"/>
      <c r="AD102" s="117"/>
      <c r="AE102" s="130"/>
      <c r="AF102" s="147"/>
      <c r="AG102" s="167"/>
      <c r="AH102" s="175"/>
      <c r="AI102" s="183"/>
      <c r="AJ102" s="189"/>
      <c r="AK102" s="189"/>
      <c r="AL102" s="189"/>
      <c r="AM102" s="211"/>
      <c r="AN102" s="228"/>
      <c r="AO102" s="253"/>
      <c r="AP102" s="253"/>
      <c r="AQ102" s="285"/>
      <c r="AR102" s="4"/>
      <c r="AS102" s="4"/>
      <c r="AT102" s="4"/>
      <c r="AU102" s="4"/>
      <c r="AV102" s="299"/>
      <c r="AW102" s="299"/>
    </row>
    <row r="103" spans="1:49" ht="11.25" customHeight="1">
      <c r="A103" s="4"/>
      <c r="B103" s="19"/>
      <c r="C103" s="37"/>
      <c r="D103" s="46"/>
      <c r="E103" s="46"/>
      <c r="F103" s="46"/>
      <c r="G103" s="71"/>
      <c r="H103" s="49"/>
      <c r="I103" s="17"/>
      <c r="J103" s="17"/>
      <c r="K103" s="17"/>
      <c r="L103" s="17"/>
      <c r="M103" s="17"/>
      <c r="N103" s="17"/>
      <c r="O103" s="17"/>
      <c r="P103" s="17"/>
      <c r="Q103" s="17"/>
      <c r="R103" s="84"/>
      <c r="S103" s="84"/>
      <c r="T103" s="73" t="s">
        <v>35</v>
      </c>
      <c r="U103" s="90"/>
      <c r="V103" s="90"/>
      <c r="W103" s="90"/>
      <c r="X103" s="90"/>
      <c r="Y103" s="90"/>
      <c r="Z103" s="108"/>
      <c r="AA103" s="73"/>
      <c r="AB103" s="90"/>
      <c r="AC103" s="90"/>
      <c r="AD103" s="90"/>
      <c r="AE103" s="129" t="s">
        <v>34</v>
      </c>
      <c r="AF103" s="148" t="str">
        <f>IF(AA103="","",AA103/AA101)</f>
        <v/>
      </c>
      <c r="AG103" s="168"/>
      <c r="AH103" s="176"/>
      <c r="AI103" s="183"/>
      <c r="AJ103" s="189"/>
      <c r="AK103" s="189"/>
      <c r="AL103" s="189"/>
      <c r="AM103" s="211"/>
      <c r="AN103" s="228"/>
      <c r="AO103" s="253"/>
      <c r="AP103" s="253"/>
      <c r="AQ103" s="285"/>
      <c r="AR103" s="4"/>
      <c r="AS103" s="4"/>
      <c r="AT103" s="4"/>
      <c r="AU103" s="4"/>
      <c r="AV103" s="299"/>
      <c r="AW103" s="299"/>
    </row>
    <row r="104" spans="1:49" ht="11.25" customHeight="1">
      <c r="A104" s="4"/>
      <c r="B104" s="19"/>
      <c r="C104" s="37"/>
      <c r="D104" s="46"/>
      <c r="E104" s="46"/>
      <c r="F104" s="46"/>
      <c r="G104" s="71"/>
      <c r="H104" s="49"/>
      <c r="I104" s="17"/>
      <c r="J104" s="17"/>
      <c r="K104" s="17"/>
      <c r="L104" s="17"/>
      <c r="M104" s="17"/>
      <c r="N104" s="17"/>
      <c r="O104" s="17"/>
      <c r="P104" s="17"/>
      <c r="Q104" s="17"/>
      <c r="R104" s="85"/>
      <c r="S104" s="85"/>
      <c r="T104" s="100"/>
      <c r="U104" s="104"/>
      <c r="V104" s="104"/>
      <c r="W104" s="104"/>
      <c r="X104" s="104"/>
      <c r="Y104" s="104"/>
      <c r="Z104" s="109"/>
      <c r="AA104" s="100"/>
      <c r="AB104" s="104"/>
      <c r="AC104" s="104"/>
      <c r="AD104" s="104"/>
      <c r="AE104" s="130"/>
      <c r="AF104" s="149"/>
      <c r="AG104" s="169"/>
      <c r="AH104" s="177"/>
      <c r="AI104" s="184"/>
      <c r="AJ104" s="190"/>
      <c r="AK104" s="190"/>
      <c r="AL104" s="190"/>
      <c r="AM104" s="212"/>
      <c r="AN104" s="229"/>
      <c r="AO104" s="254"/>
      <c r="AP104" s="254"/>
      <c r="AQ104" s="286"/>
      <c r="AR104" s="4"/>
      <c r="AS104" s="4"/>
      <c r="AT104" s="4"/>
      <c r="AU104" s="4"/>
      <c r="AV104" s="299"/>
      <c r="AW104" s="299"/>
    </row>
    <row r="105" spans="1:49" ht="20.25" customHeight="1">
      <c r="A105" s="4"/>
      <c r="B105" s="30"/>
      <c r="C105" s="49"/>
      <c r="D105" s="59"/>
      <c r="E105" s="59"/>
      <c r="F105" s="59"/>
      <c r="G105" s="68"/>
      <c r="H105" s="49"/>
      <c r="I105" s="17"/>
      <c r="J105" s="17"/>
      <c r="K105" s="17"/>
      <c r="L105" s="17"/>
      <c r="M105" s="17"/>
      <c r="N105" s="17"/>
      <c r="O105" s="17"/>
      <c r="P105" s="17"/>
      <c r="Q105" s="17"/>
      <c r="R105" s="103" t="s">
        <v>115</v>
      </c>
      <c r="S105" s="105"/>
      <c r="T105" s="105"/>
      <c r="U105" s="105"/>
      <c r="V105" s="105"/>
      <c r="W105" s="105"/>
      <c r="X105" s="105"/>
      <c r="Y105" s="105"/>
      <c r="Z105" s="105"/>
      <c r="AA105" s="105"/>
      <c r="AB105" s="105"/>
      <c r="AC105" s="105"/>
      <c r="AD105" s="105"/>
      <c r="AE105" s="105"/>
      <c r="AF105" s="105"/>
      <c r="AG105" s="105"/>
      <c r="AH105" s="178"/>
      <c r="AI105" s="44" t="s">
        <v>92</v>
      </c>
      <c r="AJ105" s="105"/>
      <c r="AK105" s="105"/>
      <c r="AL105" s="105"/>
      <c r="AM105" s="178"/>
      <c r="AN105" s="230" t="str">
        <f>IF(AF103="","",IF(AND(AF103&gt;=0.3,AF103&lt;0.5),1,0))</f>
        <v/>
      </c>
      <c r="AO105" s="255"/>
      <c r="AP105" s="255"/>
      <c r="AQ105" s="287"/>
      <c r="AR105" s="4"/>
      <c r="AS105" s="4"/>
      <c r="AT105" s="4"/>
      <c r="AU105" s="4"/>
      <c r="AV105" s="299"/>
      <c r="AW105" s="299"/>
    </row>
    <row r="106" spans="1:49" ht="20.25" customHeight="1">
      <c r="A106" s="4"/>
      <c r="B106" s="30"/>
      <c r="C106" s="49"/>
      <c r="D106" s="59"/>
      <c r="E106" s="59"/>
      <c r="F106" s="59"/>
      <c r="G106" s="68"/>
      <c r="H106" s="49"/>
      <c r="I106" s="17"/>
      <c r="J106" s="17"/>
      <c r="K106" s="17"/>
      <c r="L106" s="17"/>
      <c r="M106" s="17"/>
      <c r="N106" s="17"/>
      <c r="O106" s="17"/>
      <c r="P106" s="17"/>
      <c r="Q106" s="17"/>
      <c r="R106" s="103" t="s">
        <v>93</v>
      </c>
      <c r="S106" s="105"/>
      <c r="T106" s="105"/>
      <c r="U106" s="105"/>
      <c r="V106" s="105"/>
      <c r="W106" s="105"/>
      <c r="X106" s="105"/>
      <c r="Y106" s="105"/>
      <c r="Z106" s="105"/>
      <c r="AA106" s="105"/>
      <c r="AB106" s="105"/>
      <c r="AC106" s="105"/>
      <c r="AD106" s="105"/>
      <c r="AE106" s="105"/>
      <c r="AF106" s="105"/>
      <c r="AG106" s="105"/>
      <c r="AH106" s="178"/>
      <c r="AI106" s="44" t="s">
        <v>121</v>
      </c>
      <c r="AJ106" s="105"/>
      <c r="AK106" s="105"/>
      <c r="AL106" s="105"/>
      <c r="AM106" s="178"/>
      <c r="AN106" s="230" t="str">
        <f>IF(AF103="","",IF(AND(AF103&gt;=0.5,AF103&lt;0.8),2,0))</f>
        <v/>
      </c>
      <c r="AO106" s="255"/>
      <c r="AP106" s="255"/>
      <c r="AQ106" s="287"/>
      <c r="AR106" s="4"/>
      <c r="AS106" s="4"/>
      <c r="AT106" s="4"/>
      <c r="AU106" s="4"/>
      <c r="AV106" s="299"/>
      <c r="AW106" s="299"/>
    </row>
    <row r="107" spans="1:49" ht="20.25" customHeight="1">
      <c r="A107" s="4"/>
      <c r="B107" s="31"/>
      <c r="C107" s="50"/>
      <c r="D107" s="61"/>
      <c r="E107" s="61"/>
      <c r="F107" s="61"/>
      <c r="G107" s="69"/>
      <c r="H107" s="50"/>
      <c r="I107" s="17"/>
      <c r="J107" s="17"/>
      <c r="K107" s="17"/>
      <c r="L107" s="17"/>
      <c r="M107" s="17"/>
      <c r="N107" s="17"/>
      <c r="O107" s="17"/>
      <c r="P107" s="17"/>
      <c r="Q107" s="17"/>
      <c r="R107" s="103" t="s">
        <v>116</v>
      </c>
      <c r="S107" s="105"/>
      <c r="T107" s="105"/>
      <c r="U107" s="105"/>
      <c r="V107" s="105"/>
      <c r="W107" s="105"/>
      <c r="X107" s="105"/>
      <c r="Y107" s="105"/>
      <c r="Z107" s="105"/>
      <c r="AA107" s="105"/>
      <c r="AB107" s="105"/>
      <c r="AC107" s="105"/>
      <c r="AD107" s="105"/>
      <c r="AE107" s="105"/>
      <c r="AF107" s="105"/>
      <c r="AG107" s="105"/>
      <c r="AH107" s="178"/>
      <c r="AI107" s="44" t="s">
        <v>6</v>
      </c>
      <c r="AJ107" s="105"/>
      <c r="AK107" s="105"/>
      <c r="AL107" s="105"/>
      <c r="AM107" s="178"/>
      <c r="AN107" s="230" t="str">
        <f>IF(AF103="","",IF(AF103&gt;=0.8,3,0))</f>
        <v/>
      </c>
      <c r="AO107" s="255"/>
      <c r="AP107" s="255"/>
      <c r="AQ107" s="287"/>
      <c r="AR107" s="4"/>
      <c r="AS107" s="4"/>
      <c r="AT107" s="4"/>
      <c r="AU107" s="4"/>
      <c r="AV107" s="299"/>
      <c r="AW107" s="299"/>
    </row>
    <row r="108" spans="1:49" ht="50.1" customHeight="1">
      <c r="A108" s="4"/>
      <c r="B108" s="16" t="s">
        <v>85</v>
      </c>
      <c r="C108" s="51" t="s">
        <v>119</v>
      </c>
      <c r="D108" s="62"/>
      <c r="E108" s="62"/>
      <c r="F108" s="62"/>
      <c r="G108" s="72"/>
      <c r="H108" s="75" t="s">
        <v>46</v>
      </c>
      <c r="I108" s="83"/>
      <c r="J108" s="83"/>
      <c r="K108" s="83"/>
      <c r="L108" s="83"/>
      <c r="M108" s="83"/>
      <c r="N108" s="83"/>
      <c r="O108" s="83"/>
      <c r="P108" s="83"/>
      <c r="Q108" s="83"/>
      <c r="R108" s="83"/>
      <c r="S108" s="83"/>
      <c r="T108" s="83"/>
      <c r="U108" s="83"/>
      <c r="V108" s="83"/>
      <c r="W108" s="83"/>
      <c r="X108" s="83"/>
      <c r="Y108" s="83"/>
      <c r="Z108" s="83"/>
      <c r="AA108" s="83"/>
      <c r="AB108" s="83"/>
      <c r="AC108" s="83"/>
      <c r="AD108" s="83"/>
      <c r="AE108" s="131"/>
      <c r="AF108" s="150"/>
      <c r="AG108" s="170"/>
      <c r="AH108" s="179"/>
      <c r="AI108" s="150" t="s">
        <v>120</v>
      </c>
      <c r="AJ108" s="170"/>
      <c r="AK108" s="170"/>
      <c r="AL108" s="170"/>
      <c r="AM108" s="179"/>
      <c r="AN108" s="230" t="str">
        <f>IF(AF108="該当",1,"")</f>
        <v/>
      </c>
      <c r="AO108" s="256"/>
      <c r="AP108" s="256"/>
      <c r="AQ108" s="288"/>
      <c r="AR108" s="4"/>
      <c r="AS108" s="4"/>
      <c r="AT108" s="4"/>
      <c r="AU108" s="4"/>
      <c r="AV108" s="299"/>
      <c r="AW108" s="299"/>
    </row>
    <row r="109" spans="1:49" ht="15" customHeight="1">
      <c r="A109" s="4"/>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31"/>
      <c r="AO109" s="231"/>
      <c r="AP109" s="231"/>
      <c r="AQ109" s="231"/>
      <c r="AR109" s="4"/>
      <c r="AS109" s="4"/>
      <c r="AT109" s="4"/>
      <c r="AU109" s="4"/>
      <c r="AV109" s="299"/>
      <c r="AW109" s="299"/>
    </row>
    <row r="110" spans="1:49" ht="12" customHeight="1">
      <c r="A110" s="4"/>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41" t="s">
        <v>3</v>
      </c>
      <c r="AJ110" s="54"/>
      <c r="AK110" s="54"/>
      <c r="AL110" s="54"/>
      <c r="AM110" s="78"/>
      <c r="AN110" s="218" t="str">
        <f>IF(SUM(AN71:AQ108)=0,"",SUM(AN71:AQ108))</f>
        <v/>
      </c>
      <c r="AO110" s="243"/>
      <c r="AP110" s="243"/>
      <c r="AQ110" s="275"/>
      <c r="AR110" s="4"/>
      <c r="AS110" s="4"/>
      <c r="AT110" s="4"/>
      <c r="AU110" s="4"/>
      <c r="AV110" s="299"/>
      <c r="AW110" s="299"/>
    </row>
    <row r="111" spans="1:49" ht="12" customHeight="1">
      <c r="A111" s="4"/>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43"/>
      <c r="AJ111" s="56"/>
      <c r="AK111" s="56"/>
      <c r="AL111" s="56"/>
      <c r="AM111" s="80"/>
      <c r="AN111" s="220"/>
      <c r="AO111" s="245"/>
      <c r="AP111" s="245"/>
      <c r="AQ111" s="277"/>
      <c r="AR111" s="4"/>
      <c r="AS111" s="4"/>
      <c r="AT111" s="4"/>
      <c r="AU111" s="4"/>
      <c r="AV111" s="299"/>
      <c r="AW111" s="299"/>
    </row>
    <row r="112" spans="1:49" s="2" customFormat="1" ht="9.75" customHeight="1">
      <c r="B112" s="5" t="s">
        <v>12</v>
      </c>
      <c r="AV112" s="299"/>
      <c r="AW112" s="299"/>
    </row>
    <row r="113" spans="1:49" s="2" customFormat="1" ht="15" customHeight="1">
      <c r="B113" s="5" t="s">
        <v>31</v>
      </c>
      <c r="AV113" s="299"/>
      <c r="AW113" s="299"/>
    </row>
    <row r="114" spans="1:49" ht="15" hidden="1"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299"/>
      <c r="AW114" s="299"/>
    </row>
    <row r="115" spans="1:49" ht="15" hidden="1"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299"/>
      <c r="AW115" s="299"/>
    </row>
    <row r="116" spans="1:49" ht="3.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299"/>
      <c r="AW116" s="299"/>
    </row>
    <row r="117" spans="1:49" s="3" customFormat="1" ht="15" customHeight="1">
      <c r="B117" s="6" t="s">
        <v>42</v>
      </c>
      <c r="AV117" s="299"/>
      <c r="AW117" s="299"/>
    </row>
    <row r="118" spans="1:49" ht="3" customHeight="1">
      <c r="A118" s="4"/>
      <c r="B118" s="32"/>
      <c r="C118" s="46"/>
      <c r="D118" s="46"/>
      <c r="E118" s="46"/>
      <c r="F118" s="46"/>
      <c r="G118" s="46"/>
      <c r="H118" s="76"/>
      <c r="I118" s="76"/>
      <c r="J118" s="76"/>
      <c r="K118" s="76"/>
      <c r="L118" s="76"/>
      <c r="M118" s="76"/>
      <c r="N118" s="76"/>
      <c r="O118" s="76"/>
      <c r="P118" s="76"/>
      <c r="Q118" s="76"/>
      <c r="R118" s="76"/>
      <c r="S118" s="76"/>
      <c r="T118" s="76"/>
      <c r="U118" s="76"/>
      <c r="V118" s="76"/>
      <c r="W118" s="76"/>
      <c r="X118" s="76"/>
      <c r="Y118" s="76"/>
      <c r="Z118" s="76"/>
      <c r="AA118" s="115"/>
      <c r="AB118" s="115"/>
      <c r="AC118" s="115"/>
      <c r="AD118" s="115"/>
      <c r="AE118" s="115"/>
      <c r="AF118" s="151"/>
      <c r="AG118" s="151"/>
      <c r="AH118" s="151"/>
      <c r="AI118" s="55"/>
      <c r="AJ118" s="55"/>
      <c r="AK118" s="55"/>
      <c r="AL118" s="55"/>
      <c r="AM118" s="55"/>
      <c r="AN118" s="232"/>
      <c r="AO118" s="232"/>
      <c r="AP118" s="232"/>
      <c r="AQ118" s="232"/>
      <c r="AR118" s="4"/>
      <c r="AS118" s="4"/>
      <c r="AT118" s="4"/>
      <c r="AU118" s="4"/>
      <c r="AV118" s="299"/>
      <c r="AW118" s="299"/>
    </row>
    <row r="119" spans="1:49" ht="7.5" hidden="1" customHeight="1">
      <c r="A119" s="4"/>
      <c r="B119" s="32"/>
      <c r="C119" s="46"/>
      <c r="D119" s="46"/>
      <c r="E119" s="46"/>
      <c r="F119" s="46"/>
      <c r="G119" s="46"/>
      <c r="H119" s="76"/>
      <c r="I119" s="76"/>
      <c r="J119" s="76"/>
      <c r="K119" s="76"/>
      <c r="L119" s="76"/>
      <c r="M119" s="76"/>
      <c r="N119" s="76"/>
      <c r="O119" s="76"/>
      <c r="P119" s="76"/>
      <c r="Q119" s="76"/>
      <c r="R119" s="76"/>
      <c r="S119" s="76"/>
      <c r="T119" s="76"/>
      <c r="U119" s="76"/>
      <c r="V119" s="76"/>
      <c r="W119" s="76"/>
      <c r="X119" s="76"/>
      <c r="Y119" s="76"/>
      <c r="Z119" s="76"/>
      <c r="AA119" s="115"/>
      <c r="AB119" s="115"/>
      <c r="AC119" s="115"/>
      <c r="AD119" s="115"/>
      <c r="AE119" s="115"/>
      <c r="AF119" s="151"/>
      <c r="AG119" s="151"/>
      <c r="AH119" s="151"/>
      <c r="AI119" s="55"/>
      <c r="AJ119" s="55"/>
      <c r="AK119" s="55"/>
      <c r="AL119" s="55"/>
      <c r="AM119" s="55"/>
      <c r="AN119" s="232"/>
      <c r="AO119" s="232"/>
      <c r="AP119" s="232"/>
      <c r="AQ119" s="232"/>
      <c r="AR119" s="4"/>
      <c r="AS119" s="4"/>
      <c r="AT119" s="4"/>
      <c r="AU119" s="4"/>
      <c r="AV119" s="299"/>
      <c r="AW119" s="299"/>
    </row>
    <row r="120" spans="1:49" ht="1.5" hidden="1"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299"/>
      <c r="AW120" s="299"/>
    </row>
    <row r="121" spans="1:49" ht="9.75" customHeight="1">
      <c r="A121" s="4"/>
      <c r="B121" s="4"/>
      <c r="C121" s="4"/>
      <c r="D121" s="4"/>
      <c r="E121" s="4"/>
      <c r="F121" s="4"/>
      <c r="G121" s="27" t="s">
        <v>37</v>
      </c>
      <c r="H121" s="47"/>
      <c r="I121" s="47"/>
      <c r="J121" s="47"/>
      <c r="K121" s="47"/>
      <c r="L121" s="47"/>
      <c r="M121" s="47"/>
      <c r="N121" s="47"/>
      <c r="O121" s="47"/>
      <c r="P121" s="47"/>
      <c r="Q121" s="47"/>
      <c r="R121" s="47"/>
      <c r="S121" s="47"/>
      <c r="T121" s="47"/>
      <c r="U121" s="47"/>
      <c r="V121" s="47"/>
      <c r="W121" s="47"/>
      <c r="X121" s="47"/>
      <c r="Y121" s="47"/>
      <c r="Z121" s="47"/>
      <c r="AA121" s="47"/>
      <c r="AB121" s="47"/>
      <c r="AC121" s="47"/>
      <c r="AD121" s="64"/>
      <c r="AE121" s="132" t="str">
        <f>AO67</f>
        <v xml:space="preserve"> </v>
      </c>
      <c r="AF121" s="152"/>
      <c r="AG121" s="152"/>
      <c r="AH121" s="152"/>
      <c r="AI121" s="152"/>
      <c r="AJ121" s="152"/>
      <c r="AK121" s="198"/>
      <c r="AL121" s="4"/>
      <c r="AM121" s="4"/>
      <c r="AN121" s="4"/>
      <c r="AO121" s="4"/>
      <c r="AP121" s="4"/>
      <c r="AQ121" s="4"/>
      <c r="AR121" s="4"/>
      <c r="AS121" s="4"/>
      <c r="AT121" s="4"/>
      <c r="AU121" s="4"/>
      <c r="AV121" s="299"/>
      <c r="AW121" s="299"/>
    </row>
    <row r="122" spans="1:49" ht="9.75" customHeight="1">
      <c r="A122" s="4"/>
      <c r="B122" s="4"/>
      <c r="C122" s="4"/>
      <c r="D122" s="4"/>
      <c r="E122" s="4"/>
      <c r="F122" s="4"/>
      <c r="G122" s="29"/>
      <c r="H122" s="48"/>
      <c r="I122" s="48"/>
      <c r="J122" s="48"/>
      <c r="K122" s="48"/>
      <c r="L122" s="48"/>
      <c r="M122" s="48"/>
      <c r="N122" s="48"/>
      <c r="O122" s="48"/>
      <c r="P122" s="48"/>
      <c r="Q122" s="48"/>
      <c r="R122" s="48"/>
      <c r="S122" s="48"/>
      <c r="T122" s="48"/>
      <c r="U122" s="48"/>
      <c r="V122" s="48"/>
      <c r="W122" s="48"/>
      <c r="X122" s="48"/>
      <c r="Y122" s="48"/>
      <c r="Z122" s="48"/>
      <c r="AA122" s="48"/>
      <c r="AB122" s="48"/>
      <c r="AC122" s="48"/>
      <c r="AD122" s="66"/>
      <c r="AE122" s="133"/>
      <c r="AF122" s="153"/>
      <c r="AG122" s="153"/>
      <c r="AH122" s="153"/>
      <c r="AI122" s="153"/>
      <c r="AJ122" s="153"/>
      <c r="AK122" s="199"/>
      <c r="AL122" s="4"/>
      <c r="AM122" s="4"/>
      <c r="AN122" s="4"/>
      <c r="AO122" s="4"/>
      <c r="AP122" s="4"/>
      <c r="AQ122" s="4"/>
      <c r="AR122" s="4"/>
      <c r="AS122" s="4"/>
      <c r="AT122" s="4"/>
      <c r="AU122" s="4"/>
      <c r="AV122" s="299"/>
      <c r="AW122" s="299"/>
    </row>
    <row r="123" spans="1:49" ht="5.25" customHeight="1">
      <c r="A123" s="4"/>
      <c r="B123" s="4"/>
      <c r="C123" s="4"/>
      <c r="D123" s="4"/>
      <c r="E123" s="4"/>
      <c r="F123" s="4"/>
      <c r="G123" s="5"/>
      <c r="H123" s="5"/>
      <c r="I123" s="5"/>
      <c r="J123" s="5"/>
      <c r="K123" s="5"/>
      <c r="L123" s="5"/>
      <c r="M123" s="5"/>
      <c r="N123" s="5"/>
      <c r="O123" s="5"/>
      <c r="P123" s="5"/>
      <c r="Q123" s="5"/>
      <c r="R123" s="5"/>
      <c r="S123" s="5"/>
      <c r="T123" s="5"/>
      <c r="U123" s="5"/>
      <c r="V123" s="5"/>
      <c r="W123" s="5"/>
      <c r="X123" s="5"/>
      <c r="Y123" s="5"/>
      <c r="Z123" s="5"/>
      <c r="AA123" s="5"/>
      <c r="AB123" s="5"/>
      <c r="AC123" s="5"/>
      <c r="AD123" s="5"/>
      <c r="AE123" s="4"/>
      <c r="AF123" s="4"/>
      <c r="AG123" s="4"/>
      <c r="AH123" s="4"/>
      <c r="AI123" s="4"/>
      <c r="AJ123" s="4"/>
      <c r="AK123" s="4"/>
      <c r="AL123" s="4"/>
      <c r="AM123" s="4"/>
      <c r="AN123" s="4"/>
      <c r="AO123" s="4"/>
      <c r="AP123" s="4"/>
      <c r="AQ123" s="4"/>
      <c r="AR123" s="4"/>
      <c r="AS123" s="4"/>
      <c r="AT123" s="4"/>
      <c r="AU123" s="4"/>
      <c r="AV123" s="299"/>
      <c r="AW123" s="299"/>
    </row>
    <row r="124" spans="1:49" ht="9.75" customHeight="1">
      <c r="A124" s="4"/>
      <c r="B124" s="4"/>
      <c r="C124" s="4"/>
      <c r="D124" s="4"/>
      <c r="E124" s="4"/>
      <c r="F124" s="4"/>
      <c r="G124" s="27" t="s">
        <v>38</v>
      </c>
      <c r="H124" s="47"/>
      <c r="I124" s="47"/>
      <c r="J124" s="47"/>
      <c r="K124" s="47"/>
      <c r="L124" s="47"/>
      <c r="M124" s="47"/>
      <c r="N124" s="47"/>
      <c r="O124" s="47"/>
      <c r="P124" s="47"/>
      <c r="Q124" s="47"/>
      <c r="R124" s="47"/>
      <c r="S124" s="47"/>
      <c r="T124" s="47"/>
      <c r="U124" s="47"/>
      <c r="V124" s="47"/>
      <c r="W124" s="47"/>
      <c r="X124" s="47"/>
      <c r="Y124" s="47"/>
      <c r="Z124" s="47"/>
      <c r="AA124" s="47"/>
      <c r="AB124" s="47"/>
      <c r="AC124" s="47"/>
      <c r="AD124" s="64"/>
      <c r="AE124" s="132" t="str">
        <f>AN110</f>
        <v/>
      </c>
      <c r="AF124" s="152"/>
      <c r="AG124" s="152"/>
      <c r="AH124" s="152"/>
      <c r="AI124" s="152"/>
      <c r="AJ124" s="152"/>
      <c r="AK124" s="198"/>
      <c r="AL124" s="4"/>
      <c r="AM124" s="4"/>
      <c r="AN124" s="4"/>
      <c r="AO124" s="4"/>
      <c r="AP124" s="4"/>
      <c r="AQ124" s="4"/>
      <c r="AR124" s="4"/>
      <c r="AS124" s="4"/>
      <c r="AT124" s="4"/>
      <c r="AU124" s="4"/>
      <c r="AV124" s="299"/>
      <c r="AW124" s="299"/>
    </row>
    <row r="125" spans="1:49" ht="9.75" customHeight="1">
      <c r="A125" s="4"/>
      <c r="B125" s="4"/>
      <c r="C125" s="4"/>
      <c r="D125" s="4"/>
      <c r="E125" s="4"/>
      <c r="F125" s="4"/>
      <c r="G125" s="29"/>
      <c r="H125" s="48"/>
      <c r="I125" s="48"/>
      <c r="J125" s="48"/>
      <c r="K125" s="48"/>
      <c r="L125" s="48"/>
      <c r="M125" s="48"/>
      <c r="N125" s="48"/>
      <c r="O125" s="48"/>
      <c r="P125" s="48"/>
      <c r="Q125" s="48"/>
      <c r="R125" s="48"/>
      <c r="S125" s="48"/>
      <c r="T125" s="48"/>
      <c r="U125" s="48"/>
      <c r="V125" s="48"/>
      <c r="W125" s="48"/>
      <c r="X125" s="48"/>
      <c r="Y125" s="48"/>
      <c r="Z125" s="48"/>
      <c r="AA125" s="48"/>
      <c r="AB125" s="48"/>
      <c r="AC125" s="48"/>
      <c r="AD125" s="66"/>
      <c r="AE125" s="133"/>
      <c r="AF125" s="153"/>
      <c r="AG125" s="153"/>
      <c r="AH125" s="153"/>
      <c r="AI125" s="153"/>
      <c r="AJ125" s="153"/>
      <c r="AK125" s="199"/>
      <c r="AL125" s="4"/>
      <c r="AM125" s="4"/>
      <c r="AN125" s="4"/>
      <c r="AO125" s="4"/>
      <c r="AP125" s="4"/>
      <c r="AQ125" s="4"/>
      <c r="AR125" s="4"/>
      <c r="AS125" s="4"/>
      <c r="AT125" s="4"/>
      <c r="AU125" s="4"/>
      <c r="AV125" s="299"/>
      <c r="AW125" s="299"/>
    </row>
    <row r="126" spans="1:49" ht="5.25" customHeight="1">
      <c r="A126" s="4"/>
      <c r="B126" s="4"/>
      <c r="C126" s="4"/>
      <c r="D126" s="4"/>
      <c r="E126" s="4"/>
      <c r="F126" s="4"/>
      <c r="G126" s="5"/>
      <c r="H126" s="5"/>
      <c r="I126" s="5"/>
      <c r="J126" s="5"/>
      <c r="K126" s="5"/>
      <c r="L126" s="5"/>
      <c r="M126" s="5"/>
      <c r="N126" s="5"/>
      <c r="O126" s="5"/>
      <c r="P126" s="5"/>
      <c r="Q126" s="5"/>
      <c r="R126" s="5"/>
      <c r="S126" s="5"/>
      <c r="T126" s="5"/>
      <c r="U126" s="5"/>
      <c r="V126" s="5"/>
      <c r="W126" s="5"/>
      <c r="X126" s="5"/>
      <c r="Y126" s="5"/>
      <c r="Z126" s="5"/>
      <c r="AA126" s="5"/>
      <c r="AB126" s="5"/>
      <c r="AC126" s="5"/>
      <c r="AD126" s="5"/>
      <c r="AE126" s="4"/>
      <c r="AF126" s="4"/>
      <c r="AG126" s="4"/>
      <c r="AH126" s="4"/>
      <c r="AI126" s="4"/>
      <c r="AJ126" s="4"/>
      <c r="AK126" s="4"/>
      <c r="AL126" s="4"/>
      <c r="AM126" s="4"/>
      <c r="AN126" s="4"/>
      <c r="AO126" s="4"/>
      <c r="AP126" s="4"/>
      <c r="AQ126" s="4"/>
      <c r="AR126" s="4"/>
      <c r="AS126" s="4"/>
      <c r="AT126" s="4"/>
      <c r="AU126" s="4"/>
      <c r="AV126" s="299"/>
      <c r="AW126" s="299"/>
    </row>
    <row r="127" spans="1:49" ht="5.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299"/>
      <c r="AW127" s="299"/>
    </row>
    <row r="128" spans="1:49" ht="9.75" customHeight="1">
      <c r="A128" s="4"/>
      <c r="B128" s="4"/>
      <c r="C128" s="4"/>
      <c r="D128" s="4"/>
      <c r="E128" s="4"/>
      <c r="F128" s="4"/>
      <c r="G128" s="27" t="s">
        <v>28</v>
      </c>
      <c r="H128" s="47"/>
      <c r="I128" s="47"/>
      <c r="J128" s="47"/>
      <c r="K128" s="47"/>
      <c r="L128" s="47"/>
      <c r="M128" s="47"/>
      <c r="N128" s="47"/>
      <c r="O128" s="47"/>
      <c r="P128" s="47"/>
      <c r="Q128" s="47"/>
      <c r="R128" s="47"/>
      <c r="S128" s="47"/>
      <c r="T128" s="47"/>
      <c r="U128" s="47"/>
      <c r="V128" s="47"/>
      <c r="W128" s="47"/>
      <c r="X128" s="47"/>
      <c r="Y128" s="47"/>
      <c r="Z128" s="47"/>
      <c r="AA128" s="47"/>
      <c r="AB128" s="47"/>
      <c r="AC128" s="47"/>
      <c r="AD128" s="64"/>
      <c r="AE128" s="132" t="str">
        <f>IF(SUM(AE121,AE124)=0,"",SUM(AE121,AE124))</f>
        <v/>
      </c>
      <c r="AF128" s="152"/>
      <c r="AG128" s="152"/>
      <c r="AH128" s="152"/>
      <c r="AI128" s="152"/>
      <c r="AJ128" s="152"/>
      <c r="AK128" s="198"/>
      <c r="AL128" s="4"/>
      <c r="AM128" s="4"/>
      <c r="AN128" s="4"/>
      <c r="AO128" s="4"/>
      <c r="AP128" s="4"/>
      <c r="AQ128" s="4"/>
      <c r="AR128" s="4"/>
      <c r="AS128" s="4"/>
      <c r="AT128" s="4"/>
      <c r="AU128" s="4"/>
      <c r="AV128" s="299"/>
      <c r="AW128" s="299"/>
    </row>
    <row r="129" spans="1:49" ht="9.75" customHeight="1">
      <c r="A129" s="4"/>
      <c r="B129" s="4"/>
      <c r="C129" s="4"/>
      <c r="D129" s="4"/>
      <c r="E129" s="4"/>
      <c r="F129" s="4"/>
      <c r="G129" s="29"/>
      <c r="H129" s="48"/>
      <c r="I129" s="48"/>
      <c r="J129" s="48"/>
      <c r="K129" s="48"/>
      <c r="L129" s="48"/>
      <c r="M129" s="48"/>
      <c r="N129" s="48"/>
      <c r="O129" s="48"/>
      <c r="P129" s="48"/>
      <c r="Q129" s="48"/>
      <c r="R129" s="48"/>
      <c r="S129" s="48"/>
      <c r="T129" s="48"/>
      <c r="U129" s="48"/>
      <c r="V129" s="48"/>
      <c r="W129" s="48"/>
      <c r="X129" s="48"/>
      <c r="Y129" s="48"/>
      <c r="Z129" s="48"/>
      <c r="AA129" s="48"/>
      <c r="AB129" s="48"/>
      <c r="AC129" s="48"/>
      <c r="AD129" s="66"/>
      <c r="AE129" s="133"/>
      <c r="AF129" s="153"/>
      <c r="AG129" s="153"/>
      <c r="AH129" s="153"/>
      <c r="AI129" s="153"/>
      <c r="AJ129" s="153"/>
      <c r="AK129" s="199"/>
      <c r="AL129" s="4"/>
      <c r="AM129" s="4"/>
      <c r="AN129" s="4"/>
      <c r="AO129" s="4"/>
      <c r="AP129" s="4"/>
      <c r="AQ129" s="4"/>
      <c r="AR129" s="4"/>
      <c r="AS129" s="4"/>
      <c r="AT129" s="4"/>
      <c r="AU129" s="4"/>
      <c r="AV129" s="299"/>
      <c r="AW129" s="299"/>
    </row>
    <row r="130" spans="1:49" ht="8.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299"/>
      <c r="AW130" s="299"/>
    </row>
  </sheetData>
  <mergeCells count="306">
    <mergeCell ref="B3:AS3"/>
    <mergeCell ref="J9:AE9"/>
    <mergeCell ref="J10:AE10"/>
    <mergeCell ref="K11:AE11"/>
    <mergeCell ref="AF11:AK11"/>
    <mergeCell ref="AL11:AO11"/>
    <mergeCell ref="AP11:AS11"/>
    <mergeCell ref="K12:AE12"/>
    <mergeCell ref="AF12:AK12"/>
    <mergeCell ref="AL12:AO12"/>
    <mergeCell ref="AP12:AS12"/>
    <mergeCell ref="J13:AE13"/>
    <mergeCell ref="J14:AE14"/>
    <mergeCell ref="K15:AE15"/>
    <mergeCell ref="AF15:AK15"/>
    <mergeCell ref="AL15:AO15"/>
    <mergeCell ref="AP15:AS15"/>
    <mergeCell ref="K16:AE16"/>
    <mergeCell ref="AF16:AK16"/>
    <mergeCell ref="AL16:AO16"/>
    <mergeCell ref="AP16:AS16"/>
    <mergeCell ref="K17:AE17"/>
    <mergeCell ref="AF17:AK17"/>
    <mergeCell ref="AL17:AO17"/>
    <mergeCell ref="AP17:AS17"/>
    <mergeCell ref="K18:AE18"/>
    <mergeCell ref="AF18:AK18"/>
    <mergeCell ref="AL18:AO18"/>
    <mergeCell ref="AP18:AS18"/>
    <mergeCell ref="K19:AE19"/>
    <mergeCell ref="AF19:AK19"/>
    <mergeCell ref="AL19:AO19"/>
    <mergeCell ref="AP19:AS19"/>
    <mergeCell ref="J20:AE20"/>
    <mergeCell ref="J21:AE21"/>
    <mergeCell ref="J22:AE22"/>
    <mergeCell ref="K23:AE23"/>
    <mergeCell ref="AF23:AK23"/>
    <mergeCell ref="AL23:AO23"/>
    <mergeCell ref="AP23:AS23"/>
    <mergeCell ref="K24:AE24"/>
    <mergeCell ref="AF24:AK24"/>
    <mergeCell ref="AL24:AO24"/>
    <mergeCell ref="AP24:AS24"/>
    <mergeCell ref="K25:AE25"/>
    <mergeCell ref="AF25:AK25"/>
    <mergeCell ref="AL25:AO25"/>
    <mergeCell ref="AP25:AS25"/>
    <mergeCell ref="K26:AE26"/>
    <mergeCell ref="AF26:AK26"/>
    <mergeCell ref="AL26:AO26"/>
    <mergeCell ref="AP26:AS26"/>
    <mergeCell ref="K27:AE27"/>
    <mergeCell ref="AF27:AK27"/>
    <mergeCell ref="AL27:AO27"/>
    <mergeCell ref="AP27:AS27"/>
    <mergeCell ref="K30:AE30"/>
    <mergeCell ref="AF30:AK30"/>
    <mergeCell ref="AL30:AO30"/>
    <mergeCell ref="AP30:AS30"/>
    <mergeCell ref="K31:AE31"/>
    <mergeCell ref="AF31:AK31"/>
    <mergeCell ref="AL31:AO31"/>
    <mergeCell ref="AP31:AS31"/>
    <mergeCell ref="K32:AE32"/>
    <mergeCell ref="AF32:AK32"/>
    <mergeCell ref="AL32:AO32"/>
    <mergeCell ref="AP32:AS32"/>
    <mergeCell ref="K33:AE33"/>
    <mergeCell ref="AF33:AK33"/>
    <mergeCell ref="AL33:AO33"/>
    <mergeCell ref="AP33:AS33"/>
    <mergeCell ref="K34:AE34"/>
    <mergeCell ref="AF34:AK34"/>
    <mergeCell ref="AL34:AO34"/>
    <mergeCell ref="AP34:AS34"/>
    <mergeCell ref="K37:AE37"/>
    <mergeCell ref="AF37:AK37"/>
    <mergeCell ref="AL37:AO37"/>
    <mergeCell ref="AP37:AS37"/>
    <mergeCell ref="K38:AE38"/>
    <mergeCell ref="AF38:AK38"/>
    <mergeCell ref="AL38:AO38"/>
    <mergeCell ref="AP38:AS38"/>
    <mergeCell ref="K39:AE39"/>
    <mergeCell ref="AF39:AK39"/>
    <mergeCell ref="AL39:AO39"/>
    <mergeCell ref="AP39:AS39"/>
    <mergeCell ref="K40:AE40"/>
    <mergeCell ref="AF40:AK40"/>
    <mergeCell ref="AL40:AO40"/>
    <mergeCell ref="AP40:AS40"/>
    <mergeCell ref="K41:AE41"/>
    <mergeCell ref="AF41:AK41"/>
    <mergeCell ref="AL41:AO41"/>
    <mergeCell ref="AP41:AS41"/>
    <mergeCell ref="J42:AE42"/>
    <mergeCell ref="AF42:AK42"/>
    <mergeCell ref="AL42:AO42"/>
    <mergeCell ref="AP42:AS42"/>
    <mergeCell ref="K43:AE43"/>
    <mergeCell ref="AF43:AK43"/>
    <mergeCell ref="AL43:AO43"/>
    <mergeCell ref="AP43:AS43"/>
    <mergeCell ref="K44:AE44"/>
    <mergeCell ref="AF44:AK44"/>
    <mergeCell ref="AL44:AO44"/>
    <mergeCell ref="AP44:AS44"/>
    <mergeCell ref="K45:AE45"/>
    <mergeCell ref="AF45:AK45"/>
    <mergeCell ref="AL45:AO45"/>
    <mergeCell ref="AP45:AS45"/>
    <mergeCell ref="J46:AE46"/>
    <mergeCell ref="AF46:AK46"/>
    <mergeCell ref="AL46:AO46"/>
    <mergeCell ref="AP46:AS46"/>
    <mergeCell ref="K47:AE47"/>
    <mergeCell ref="AF47:AK47"/>
    <mergeCell ref="AL47:AO47"/>
    <mergeCell ref="AP47:AS47"/>
    <mergeCell ref="K48:AE48"/>
    <mergeCell ref="AF48:AK48"/>
    <mergeCell ref="AL48:AO48"/>
    <mergeCell ref="AP48:AS48"/>
    <mergeCell ref="K49:AE49"/>
    <mergeCell ref="AF49:AK49"/>
    <mergeCell ref="AL49:AO49"/>
    <mergeCell ref="AP49:AS49"/>
    <mergeCell ref="K50:AE50"/>
    <mergeCell ref="AF50:AK50"/>
    <mergeCell ref="AL50:AO50"/>
    <mergeCell ref="AP50:AS50"/>
    <mergeCell ref="K51:AE51"/>
    <mergeCell ref="AF51:AK51"/>
    <mergeCell ref="AL51:AO51"/>
    <mergeCell ref="AP51:AS51"/>
    <mergeCell ref="J52:AE52"/>
    <mergeCell ref="AF52:AK52"/>
    <mergeCell ref="AL52:AO52"/>
    <mergeCell ref="AP52:AS52"/>
    <mergeCell ref="J53:AE53"/>
    <mergeCell ref="AF53:AK53"/>
    <mergeCell ref="AL53:AO53"/>
    <mergeCell ref="AP53:AS53"/>
    <mergeCell ref="K54:AE54"/>
    <mergeCell ref="AF54:AK54"/>
    <mergeCell ref="AL54:AO54"/>
    <mergeCell ref="AP54:AS54"/>
    <mergeCell ref="K55:AE55"/>
    <mergeCell ref="AF55:AK55"/>
    <mergeCell ref="AL55:AO55"/>
    <mergeCell ref="AP55:AS55"/>
    <mergeCell ref="J56:AE56"/>
    <mergeCell ref="AF56:AK56"/>
    <mergeCell ref="AL56:AO56"/>
    <mergeCell ref="AP56:AS56"/>
    <mergeCell ref="K57:AE57"/>
    <mergeCell ref="AF57:AK57"/>
    <mergeCell ref="AL57:AO57"/>
    <mergeCell ref="AP57:AS57"/>
    <mergeCell ref="C62:I62"/>
    <mergeCell ref="J62:AE62"/>
    <mergeCell ref="AF62:AK62"/>
    <mergeCell ref="AL62:AO62"/>
    <mergeCell ref="AP62:AS62"/>
    <mergeCell ref="C64:AG64"/>
    <mergeCell ref="C65:AG65"/>
    <mergeCell ref="C66:AG66"/>
    <mergeCell ref="R105:AH105"/>
    <mergeCell ref="AI105:AM105"/>
    <mergeCell ref="AN105:AQ105"/>
    <mergeCell ref="R106:AH106"/>
    <mergeCell ref="AI106:AM106"/>
    <mergeCell ref="AN106:AQ106"/>
    <mergeCell ref="R107:AH107"/>
    <mergeCell ref="AI107:AM107"/>
    <mergeCell ref="AN107:AQ107"/>
    <mergeCell ref="C108:G108"/>
    <mergeCell ref="H108:AE108"/>
    <mergeCell ref="AF108:AH108"/>
    <mergeCell ref="AI108:AM108"/>
    <mergeCell ref="AN108:AQ108"/>
    <mergeCell ref="B6:AE8"/>
    <mergeCell ref="AF6:AK8"/>
    <mergeCell ref="AL6:AO8"/>
    <mergeCell ref="AP6:AS8"/>
    <mergeCell ref="B9:B12"/>
    <mergeCell ref="C9:I12"/>
    <mergeCell ref="AF9:AK10"/>
    <mergeCell ref="AL9:AO10"/>
    <mergeCell ref="AP9:AS10"/>
    <mergeCell ref="AF13:AK14"/>
    <mergeCell ref="AL13:AO14"/>
    <mergeCell ref="AP13:AS14"/>
    <mergeCell ref="AF20:AK22"/>
    <mergeCell ref="AL20:AO22"/>
    <mergeCell ref="AP20:AS22"/>
    <mergeCell ref="J28:AE29"/>
    <mergeCell ref="AF28:AK29"/>
    <mergeCell ref="AL28:AO29"/>
    <mergeCell ref="AP28:AS29"/>
    <mergeCell ref="J35:AE36"/>
    <mergeCell ref="AF35:AK36"/>
    <mergeCell ref="AL35:AO36"/>
    <mergeCell ref="AP35:AS36"/>
    <mergeCell ref="B42:B45"/>
    <mergeCell ref="C42:I45"/>
    <mergeCell ref="B46:B51"/>
    <mergeCell ref="C46:I51"/>
    <mergeCell ref="B52:B55"/>
    <mergeCell ref="C52:I55"/>
    <mergeCell ref="B56:B57"/>
    <mergeCell ref="C56:I57"/>
    <mergeCell ref="B58:B61"/>
    <mergeCell ref="C58:I61"/>
    <mergeCell ref="J58:AE61"/>
    <mergeCell ref="AF58:AK61"/>
    <mergeCell ref="AL58:AO61"/>
    <mergeCell ref="AP58:AS61"/>
    <mergeCell ref="AL64:AO65"/>
    <mergeCell ref="AP64:AS65"/>
    <mergeCell ref="M67:Y68"/>
    <mergeCell ref="Z67:AD68"/>
    <mergeCell ref="AF67:AN68"/>
    <mergeCell ref="AO67:AS68"/>
    <mergeCell ref="B72:G74"/>
    <mergeCell ref="H72:AH74"/>
    <mergeCell ref="AI72:AM74"/>
    <mergeCell ref="AN72:AQ74"/>
    <mergeCell ref="B75:B78"/>
    <mergeCell ref="C75:G78"/>
    <mergeCell ref="H75:Q78"/>
    <mergeCell ref="R75:Z76"/>
    <mergeCell ref="AA75:AD76"/>
    <mergeCell ref="AE75:AE76"/>
    <mergeCell ref="AF75:AH78"/>
    <mergeCell ref="AI75:AM78"/>
    <mergeCell ref="AN75:AQ78"/>
    <mergeCell ref="R77:Z78"/>
    <mergeCell ref="AA77:AD78"/>
    <mergeCell ref="AE77:AE78"/>
    <mergeCell ref="R79:AH82"/>
    <mergeCell ref="AI79:AM82"/>
    <mergeCell ref="AN79:AQ82"/>
    <mergeCell ref="R83:AH84"/>
    <mergeCell ref="AI83:AM88"/>
    <mergeCell ref="AN83:AQ88"/>
    <mergeCell ref="R85:R88"/>
    <mergeCell ref="S85:Z86"/>
    <mergeCell ref="AA85:AD86"/>
    <mergeCell ref="AE85:AE86"/>
    <mergeCell ref="AF85:AH88"/>
    <mergeCell ref="S87:Z88"/>
    <mergeCell ref="AA87:AD88"/>
    <mergeCell ref="AE87:AE88"/>
    <mergeCell ref="R89:AH90"/>
    <mergeCell ref="AI89:AM94"/>
    <mergeCell ref="AN89:AQ94"/>
    <mergeCell ref="S91:Z92"/>
    <mergeCell ref="AA91:AD92"/>
    <mergeCell ref="AE91:AE92"/>
    <mergeCell ref="AF91:AH94"/>
    <mergeCell ref="R93:R94"/>
    <mergeCell ref="S93:Z94"/>
    <mergeCell ref="AA93:AD94"/>
    <mergeCell ref="AE93:AE94"/>
    <mergeCell ref="R95:AH96"/>
    <mergeCell ref="R97:R98"/>
    <mergeCell ref="S97:Z98"/>
    <mergeCell ref="AA97:AD98"/>
    <mergeCell ref="AE97:AE98"/>
    <mergeCell ref="AF97:AH98"/>
    <mergeCell ref="R99:AH100"/>
    <mergeCell ref="R101:R102"/>
    <mergeCell ref="S101:Z102"/>
    <mergeCell ref="AA101:AD102"/>
    <mergeCell ref="AE101:AE102"/>
    <mergeCell ref="AF101:AH102"/>
    <mergeCell ref="S103:S104"/>
    <mergeCell ref="T103:Z104"/>
    <mergeCell ref="AA103:AD104"/>
    <mergeCell ref="AE103:AE104"/>
    <mergeCell ref="AF103:AH104"/>
    <mergeCell ref="AI110:AM111"/>
    <mergeCell ref="AN110:AQ111"/>
    <mergeCell ref="G121:AD122"/>
    <mergeCell ref="AE121:AK122"/>
    <mergeCell ref="G124:AD125"/>
    <mergeCell ref="AE124:AK125"/>
    <mergeCell ref="G128:AD129"/>
    <mergeCell ref="AE128:AK129"/>
    <mergeCell ref="B13:B19"/>
    <mergeCell ref="C13:I19"/>
    <mergeCell ref="B20:B27"/>
    <mergeCell ref="C20:I27"/>
    <mergeCell ref="B28:B34"/>
    <mergeCell ref="C28:I34"/>
    <mergeCell ref="B35:B41"/>
    <mergeCell ref="C35:I41"/>
    <mergeCell ref="B79:B107"/>
    <mergeCell ref="C79:G107"/>
    <mergeCell ref="H79:Q94"/>
    <mergeCell ref="H95:H107"/>
    <mergeCell ref="I95:Q107"/>
    <mergeCell ref="AI95:AM104"/>
    <mergeCell ref="AN95:AQ104"/>
  </mergeCells>
  <phoneticPr fontId="4"/>
  <dataValidations count="2">
    <dataValidation type="list" allowBlank="1" showDropDown="0" showInputMessage="1" showErrorMessage="1" sqref="AF87:AH88">
      <formula1>"〇"</formula1>
    </dataValidation>
    <dataValidation type="list" allowBlank="1" showDropDown="0" showInputMessage="1" showErrorMessage="1" sqref="AF108">
      <formula1>"該当,該当なし"</formula1>
    </dataValidation>
  </dataValidations>
  <printOptions horizontalCentered="1"/>
  <pageMargins left="0.51181102362204722" right="0.51181102362204722" top="0.39370078740157483" bottom="0.19685039370078741" header="0.51181102362204722" footer="0.51181102362204722"/>
  <pageSetup paperSize="9" scale="72" fitToWidth="1" fitToHeight="1" orientation="portrait" usePrinterDefaults="1" r:id="rId1"/>
  <headerFooter alignWithMargins="0"/>
  <rowBreaks count="2" manualBreakCount="2">
    <brk id="41" max="45" man="1"/>
    <brk id="69" max="4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配分基準ポイント (通常)</vt:lpstr>
    </vt:vector>
  </TitlesOfParts>
  <Company>農林水産省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農林水産省</dc:creator>
  <cp:lastModifiedBy>農政課01</cp:lastModifiedBy>
  <cp:lastPrinted>2022-04-12T01:53:31Z</cp:lastPrinted>
  <dcterms:created xsi:type="dcterms:W3CDTF">2009-06-23T08:36:54Z</dcterms:created>
  <dcterms:modified xsi:type="dcterms:W3CDTF">2025-01-31T08:20:37Z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2025-01-31T08:20:37Z</vt:filetime>
  </property>
</Properties>
</file>